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Naim\My Work\صنعت\۱۴۰۱ - صد شرکت برتر\"/>
    </mc:Choice>
  </mc:AlternateContent>
  <xr:revisionPtr revIDLastSave="0" documentId="13_ncr:1_{05CB0B1D-DA66-4FD0-B9E9-AB713AC26F39}" xr6:coauthVersionLast="47" xr6:coauthVersionMax="47" xr10:uidLastSave="{00000000-0000-0000-0000-000000000000}"/>
  <bookViews>
    <workbookView xWindow="-98" yWindow="-98" windowWidth="24496" windowHeight="16395" activeTab="1" xr2:uid="{372B26B7-EDAF-4FD0-8440-94D2D4E199BC}"/>
  </bookViews>
  <sheets>
    <sheet name="صنایع" sheetId="2" r:id="rId1"/>
    <sheet name="لیست" sheetId="1" r:id="rId2"/>
    <sheet name="گزارش" sheetId="3" r:id="rId3"/>
    <sheet name="۱۰۰" sheetId="9" r:id="rId4"/>
    <sheet name="۲۰۰" sheetId="4" r:id="rId5"/>
    <sheet name="۳۰۰" sheetId="6" r:id="rId6"/>
    <sheet name="۴۰۰" sheetId="7" r:id="rId7"/>
    <sheet name="۵۰۰" sheetId="8" r:id="rId8"/>
  </sheets>
  <definedNames>
    <definedName name="_xlnm._FilterDatabase" localSheetId="1" hidden="1">لیست!$A$2:$R$502</definedName>
  </definedNames>
  <calcPr calcId="191029"/>
  <pivotCaches>
    <pivotCache cacheId="19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" i="1" l="1"/>
  <c r="L4" i="1" s="1"/>
  <c r="N5" i="1"/>
  <c r="O5" i="1" s="1"/>
  <c r="P5" i="1" s="1"/>
  <c r="N6" i="1"/>
  <c r="L6" i="1" s="1"/>
  <c r="N7" i="1"/>
  <c r="L7" i="1" s="1"/>
  <c r="N8" i="1"/>
  <c r="N9" i="1"/>
  <c r="N10" i="1"/>
  <c r="N11" i="1"/>
  <c r="O11" i="1" s="1"/>
  <c r="P11" i="1" s="1"/>
  <c r="N12" i="1"/>
  <c r="O12" i="1" s="1"/>
  <c r="N13" i="1"/>
  <c r="N14" i="1"/>
  <c r="N15" i="1"/>
  <c r="O15" i="1" s="1"/>
  <c r="P15" i="1" s="1"/>
  <c r="N16" i="1"/>
  <c r="N17" i="1"/>
  <c r="N18" i="1"/>
  <c r="O18" i="1" s="1"/>
  <c r="N19" i="1"/>
  <c r="N20" i="1"/>
  <c r="O20" i="1" s="1"/>
  <c r="N21" i="1"/>
  <c r="N22" i="1"/>
  <c r="O22" i="1" s="1"/>
  <c r="N23" i="1"/>
  <c r="O23" i="1" s="1"/>
  <c r="P23" i="1" s="1"/>
  <c r="N24" i="1"/>
  <c r="O24" i="1" s="1"/>
  <c r="N25" i="1"/>
  <c r="N26" i="1"/>
  <c r="O26" i="1" s="1"/>
  <c r="N27" i="1"/>
  <c r="N28" i="1"/>
  <c r="O28" i="1" s="1"/>
  <c r="N29" i="1"/>
  <c r="N30" i="1"/>
  <c r="O30" i="1" s="1"/>
  <c r="N31" i="1"/>
  <c r="O31" i="1" s="1"/>
  <c r="P31" i="1" s="1"/>
  <c r="N32" i="1"/>
  <c r="O32" i="1" s="1"/>
  <c r="N33" i="1"/>
  <c r="O33" i="1" s="1"/>
  <c r="P33" i="1" s="1"/>
  <c r="N34" i="1"/>
  <c r="O34" i="1" s="1"/>
  <c r="N35" i="1"/>
  <c r="O35" i="1" s="1"/>
  <c r="P35" i="1" s="1"/>
  <c r="N36" i="1"/>
  <c r="O36" i="1" s="1"/>
  <c r="N37" i="1"/>
  <c r="O37" i="1" s="1"/>
  <c r="P37" i="1" s="1"/>
  <c r="N38" i="1"/>
  <c r="O38" i="1" s="1"/>
  <c r="Q38" i="1" s="1"/>
  <c r="R38" i="1" s="1"/>
  <c r="N39" i="1"/>
  <c r="O39" i="1" s="1"/>
  <c r="P39" i="1" s="1"/>
  <c r="N40" i="1"/>
  <c r="O40" i="1" s="1"/>
  <c r="Q40" i="1" s="1"/>
  <c r="R40" i="1" s="1"/>
  <c r="N41" i="1"/>
  <c r="O41" i="1" s="1"/>
  <c r="P41" i="1" s="1"/>
  <c r="N42" i="1"/>
  <c r="O42" i="1" s="1"/>
  <c r="Q42" i="1" s="1"/>
  <c r="R42" i="1" s="1"/>
  <c r="N43" i="1"/>
  <c r="N44" i="1"/>
  <c r="O44" i="1" s="1"/>
  <c r="Q44" i="1" s="1"/>
  <c r="R44" i="1" s="1"/>
  <c r="N45" i="1"/>
  <c r="O45" i="1" s="1"/>
  <c r="P45" i="1" s="1"/>
  <c r="N46" i="1"/>
  <c r="O46" i="1" s="1"/>
  <c r="Q46" i="1" s="1"/>
  <c r="R46" i="1" s="1"/>
  <c r="N47" i="1"/>
  <c r="O47" i="1" s="1"/>
  <c r="P47" i="1" s="1"/>
  <c r="N48" i="1"/>
  <c r="O48" i="1" s="1"/>
  <c r="Q48" i="1" s="1"/>
  <c r="R48" i="1" s="1"/>
  <c r="N49" i="1"/>
  <c r="O49" i="1" s="1"/>
  <c r="P49" i="1" s="1"/>
  <c r="N50" i="1"/>
  <c r="O50" i="1" s="1"/>
  <c r="Q50" i="1" s="1"/>
  <c r="R50" i="1" s="1"/>
  <c r="N51" i="1"/>
  <c r="O51" i="1" s="1"/>
  <c r="P51" i="1" s="1"/>
  <c r="N52" i="1"/>
  <c r="O52" i="1" s="1"/>
  <c r="Q52" i="1" s="1"/>
  <c r="R52" i="1" s="1"/>
  <c r="N53" i="1"/>
  <c r="N54" i="1"/>
  <c r="O54" i="1" s="1"/>
  <c r="Q54" i="1" s="1"/>
  <c r="R54" i="1" s="1"/>
  <c r="N55" i="1"/>
  <c r="O55" i="1" s="1"/>
  <c r="P55" i="1" s="1"/>
  <c r="N56" i="1"/>
  <c r="O56" i="1" s="1"/>
  <c r="Q56" i="1" s="1"/>
  <c r="R56" i="1" s="1"/>
  <c r="N57" i="1"/>
  <c r="O57" i="1" s="1"/>
  <c r="P57" i="1" s="1"/>
  <c r="N58" i="1"/>
  <c r="O58" i="1" s="1"/>
  <c r="Q58" i="1" s="1"/>
  <c r="R58" i="1" s="1"/>
  <c r="N59" i="1"/>
  <c r="O59" i="1" s="1"/>
  <c r="P59" i="1" s="1"/>
  <c r="N60" i="1"/>
  <c r="O60" i="1" s="1"/>
  <c r="Q60" i="1" s="1"/>
  <c r="R60" i="1" s="1"/>
  <c r="N61" i="1"/>
  <c r="N62" i="1"/>
  <c r="O62" i="1" s="1"/>
  <c r="Q62" i="1" s="1"/>
  <c r="R62" i="1" s="1"/>
  <c r="N63" i="1"/>
  <c r="O63" i="1" s="1"/>
  <c r="P63" i="1" s="1"/>
  <c r="N64" i="1"/>
  <c r="O64" i="1" s="1"/>
  <c r="Q64" i="1" s="1"/>
  <c r="R64" i="1" s="1"/>
  <c r="N65" i="1"/>
  <c r="N66" i="1"/>
  <c r="O66" i="1" s="1"/>
  <c r="Q66" i="1" s="1"/>
  <c r="R66" i="1" s="1"/>
  <c r="N67" i="1"/>
  <c r="N68" i="1"/>
  <c r="O68" i="1" s="1"/>
  <c r="Q68" i="1" s="1"/>
  <c r="R68" i="1" s="1"/>
  <c r="N69" i="1"/>
  <c r="N70" i="1"/>
  <c r="O70" i="1" s="1"/>
  <c r="Q70" i="1" s="1"/>
  <c r="R70" i="1" s="1"/>
  <c r="N71" i="1"/>
  <c r="O71" i="1" s="1"/>
  <c r="P71" i="1" s="1"/>
  <c r="N72" i="1"/>
  <c r="N73" i="1"/>
  <c r="N74" i="1"/>
  <c r="O74" i="1" s="1"/>
  <c r="Q74" i="1" s="1"/>
  <c r="R74" i="1" s="1"/>
  <c r="N75" i="1"/>
  <c r="O75" i="1" s="1"/>
  <c r="P75" i="1" s="1"/>
  <c r="N76" i="1"/>
  <c r="O76" i="1" s="1"/>
  <c r="Q76" i="1" s="1"/>
  <c r="R76" i="1" s="1"/>
  <c r="N77" i="1"/>
  <c r="N78" i="1"/>
  <c r="O78" i="1" s="1"/>
  <c r="Q78" i="1" s="1"/>
  <c r="R78" i="1" s="1"/>
  <c r="N79" i="1"/>
  <c r="O79" i="1" s="1"/>
  <c r="P79" i="1" s="1"/>
  <c r="N80" i="1"/>
  <c r="N81" i="1"/>
  <c r="N82" i="1"/>
  <c r="O82" i="1" s="1"/>
  <c r="Q82" i="1" s="1"/>
  <c r="R82" i="1" s="1"/>
  <c r="N83" i="1"/>
  <c r="N84" i="1"/>
  <c r="O84" i="1" s="1"/>
  <c r="Q84" i="1" s="1"/>
  <c r="R84" i="1" s="1"/>
  <c r="N85" i="1"/>
  <c r="O85" i="1" s="1"/>
  <c r="P85" i="1" s="1"/>
  <c r="N86" i="1"/>
  <c r="O86" i="1" s="1"/>
  <c r="Q86" i="1" s="1"/>
  <c r="R86" i="1" s="1"/>
  <c r="N87" i="1"/>
  <c r="O87" i="1" s="1"/>
  <c r="P87" i="1" s="1"/>
  <c r="N88" i="1"/>
  <c r="O88" i="1" s="1"/>
  <c r="Q88" i="1" s="1"/>
  <c r="R88" i="1" s="1"/>
  <c r="N89" i="1"/>
  <c r="N90" i="1"/>
  <c r="O90" i="1" s="1"/>
  <c r="Q90" i="1" s="1"/>
  <c r="R90" i="1" s="1"/>
  <c r="N91" i="1"/>
  <c r="N92" i="1"/>
  <c r="O92" i="1" s="1"/>
  <c r="Q92" i="1" s="1"/>
  <c r="R92" i="1" s="1"/>
  <c r="N93" i="1"/>
  <c r="N94" i="1"/>
  <c r="O94" i="1" s="1"/>
  <c r="Q94" i="1" s="1"/>
  <c r="R94" i="1" s="1"/>
  <c r="N95" i="1"/>
  <c r="O95" i="1" s="1"/>
  <c r="P95" i="1" s="1"/>
  <c r="N96" i="1"/>
  <c r="O96" i="1" s="1"/>
  <c r="Q96" i="1" s="1"/>
  <c r="R96" i="1" s="1"/>
  <c r="N97" i="1"/>
  <c r="O97" i="1" s="1"/>
  <c r="P97" i="1" s="1"/>
  <c r="N98" i="1"/>
  <c r="N99" i="1"/>
  <c r="O99" i="1" s="1"/>
  <c r="P99" i="1" s="1"/>
  <c r="N100" i="1"/>
  <c r="O100" i="1" s="1"/>
  <c r="Q100" i="1" s="1"/>
  <c r="R100" i="1" s="1"/>
  <c r="N101" i="1"/>
  <c r="O101" i="1" s="1"/>
  <c r="P101" i="1" s="1"/>
  <c r="N102" i="1"/>
  <c r="O102" i="1" s="1"/>
  <c r="Q102" i="1" s="1"/>
  <c r="R102" i="1" s="1"/>
  <c r="E8" i="1"/>
  <c r="E9" i="1"/>
  <c r="F9" i="1" s="1"/>
  <c r="H9" i="1" s="1"/>
  <c r="I9" i="1" s="1"/>
  <c r="E10" i="1"/>
  <c r="F10" i="1" s="1"/>
  <c r="G10" i="1" s="1"/>
  <c r="E11" i="1"/>
  <c r="F11" i="1" s="1"/>
  <c r="H11" i="1" s="1"/>
  <c r="I11" i="1" s="1"/>
  <c r="E12" i="1"/>
  <c r="F12" i="1" s="1"/>
  <c r="G12" i="1" s="1"/>
  <c r="E13" i="1"/>
  <c r="F13" i="1" s="1"/>
  <c r="H13" i="1" s="1"/>
  <c r="I13" i="1" s="1"/>
  <c r="E14" i="1"/>
  <c r="F14" i="1" s="1"/>
  <c r="G14" i="1" s="1"/>
  <c r="E15" i="1"/>
  <c r="F15" i="1" s="1"/>
  <c r="H15" i="1" s="1"/>
  <c r="I15" i="1" s="1"/>
  <c r="E16" i="1"/>
  <c r="E17" i="1"/>
  <c r="F17" i="1" s="1"/>
  <c r="H17" i="1" s="1"/>
  <c r="I17" i="1" s="1"/>
  <c r="E18" i="1"/>
  <c r="F18" i="1" s="1"/>
  <c r="G18" i="1" s="1"/>
  <c r="E19" i="1"/>
  <c r="F19" i="1" s="1"/>
  <c r="H19" i="1" s="1"/>
  <c r="I19" i="1" s="1"/>
  <c r="E20" i="1"/>
  <c r="F20" i="1" s="1"/>
  <c r="G20" i="1" s="1"/>
  <c r="E21" i="1"/>
  <c r="F21" i="1" s="1"/>
  <c r="H21" i="1" s="1"/>
  <c r="I21" i="1" s="1"/>
  <c r="E22" i="1"/>
  <c r="E23" i="1"/>
  <c r="F23" i="1" s="1"/>
  <c r="H23" i="1" s="1"/>
  <c r="I23" i="1" s="1"/>
  <c r="E24" i="1"/>
  <c r="E25" i="1"/>
  <c r="F25" i="1" s="1"/>
  <c r="H25" i="1" s="1"/>
  <c r="I25" i="1" s="1"/>
  <c r="E26" i="1"/>
  <c r="F26" i="1" s="1"/>
  <c r="G26" i="1" s="1"/>
  <c r="E27" i="1"/>
  <c r="F27" i="1" s="1"/>
  <c r="H27" i="1" s="1"/>
  <c r="I27" i="1" s="1"/>
  <c r="E28" i="1"/>
  <c r="F28" i="1" s="1"/>
  <c r="G28" i="1" s="1"/>
  <c r="E29" i="1"/>
  <c r="F29" i="1" s="1"/>
  <c r="H29" i="1" s="1"/>
  <c r="I29" i="1" s="1"/>
  <c r="E30" i="1"/>
  <c r="E31" i="1"/>
  <c r="F31" i="1" s="1"/>
  <c r="H31" i="1" s="1"/>
  <c r="I31" i="1" s="1"/>
  <c r="E32" i="1"/>
  <c r="E33" i="1"/>
  <c r="E34" i="1"/>
  <c r="F34" i="1" s="1"/>
  <c r="G34" i="1" s="1"/>
  <c r="E35" i="1"/>
  <c r="F35" i="1" s="1"/>
  <c r="H35" i="1" s="1"/>
  <c r="I35" i="1" s="1"/>
  <c r="E36" i="1"/>
  <c r="F36" i="1" s="1"/>
  <c r="G36" i="1" s="1"/>
  <c r="E37" i="1"/>
  <c r="F37" i="1" s="1"/>
  <c r="H37" i="1" s="1"/>
  <c r="I37" i="1" s="1"/>
  <c r="E38" i="1"/>
  <c r="F38" i="1" s="1"/>
  <c r="G38" i="1" s="1"/>
  <c r="E39" i="1"/>
  <c r="F39" i="1" s="1"/>
  <c r="H39" i="1" s="1"/>
  <c r="I39" i="1" s="1"/>
  <c r="E40" i="1"/>
  <c r="E41" i="1"/>
  <c r="F41" i="1" s="1"/>
  <c r="H41" i="1" s="1"/>
  <c r="I41" i="1" s="1"/>
  <c r="E42" i="1"/>
  <c r="E43" i="1"/>
  <c r="F43" i="1" s="1"/>
  <c r="H43" i="1" s="1"/>
  <c r="I43" i="1" s="1"/>
  <c r="E44" i="1"/>
  <c r="F44" i="1" s="1"/>
  <c r="G44" i="1" s="1"/>
  <c r="E45" i="1"/>
  <c r="F45" i="1" s="1"/>
  <c r="H45" i="1" s="1"/>
  <c r="I45" i="1" s="1"/>
  <c r="E46" i="1"/>
  <c r="F46" i="1" s="1"/>
  <c r="G46" i="1" s="1"/>
  <c r="E47" i="1"/>
  <c r="F47" i="1" s="1"/>
  <c r="H47" i="1" s="1"/>
  <c r="I47" i="1" s="1"/>
  <c r="E48" i="1"/>
  <c r="E49" i="1"/>
  <c r="F49" i="1" s="1"/>
  <c r="H49" i="1" s="1"/>
  <c r="I49" i="1" s="1"/>
  <c r="E50" i="1"/>
  <c r="E51" i="1"/>
  <c r="F51" i="1" s="1"/>
  <c r="H51" i="1" s="1"/>
  <c r="I51" i="1" s="1"/>
  <c r="E52" i="1"/>
  <c r="F52" i="1" s="1"/>
  <c r="G52" i="1" s="1"/>
  <c r="E53" i="1"/>
  <c r="F53" i="1" s="1"/>
  <c r="H53" i="1" s="1"/>
  <c r="I53" i="1" s="1"/>
  <c r="E54" i="1"/>
  <c r="F54" i="1" s="1"/>
  <c r="G54" i="1" s="1"/>
  <c r="E55" i="1"/>
  <c r="F55" i="1" s="1"/>
  <c r="H55" i="1" s="1"/>
  <c r="I55" i="1" s="1"/>
  <c r="E56" i="1"/>
  <c r="E57" i="1"/>
  <c r="F57" i="1" s="1"/>
  <c r="H57" i="1" s="1"/>
  <c r="I57" i="1" s="1"/>
  <c r="E58" i="1"/>
  <c r="F58" i="1" s="1"/>
  <c r="G58" i="1" s="1"/>
  <c r="E59" i="1"/>
  <c r="F59" i="1" s="1"/>
  <c r="H59" i="1" s="1"/>
  <c r="I59" i="1" s="1"/>
  <c r="E60" i="1"/>
  <c r="F60" i="1" s="1"/>
  <c r="G60" i="1" s="1"/>
  <c r="E61" i="1"/>
  <c r="F61" i="1" s="1"/>
  <c r="H61" i="1" s="1"/>
  <c r="I61" i="1" s="1"/>
  <c r="E62" i="1"/>
  <c r="F62" i="1" s="1"/>
  <c r="G62" i="1" s="1"/>
  <c r="E63" i="1"/>
  <c r="F63" i="1" s="1"/>
  <c r="H63" i="1" s="1"/>
  <c r="I63" i="1" s="1"/>
  <c r="E64" i="1"/>
  <c r="E65" i="1"/>
  <c r="E66" i="1"/>
  <c r="E67" i="1"/>
  <c r="F67" i="1" s="1"/>
  <c r="H67" i="1" s="1"/>
  <c r="I67" i="1" s="1"/>
  <c r="E68" i="1"/>
  <c r="F68" i="1" s="1"/>
  <c r="G68" i="1" s="1"/>
  <c r="E69" i="1"/>
  <c r="F69" i="1" s="1"/>
  <c r="H69" i="1" s="1"/>
  <c r="I69" i="1" s="1"/>
  <c r="E70" i="1"/>
  <c r="F70" i="1" s="1"/>
  <c r="G70" i="1" s="1"/>
  <c r="E71" i="1"/>
  <c r="F71" i="1" s="1"/>
  <c r="H71" i="1" s="1"/>
  <c r="I71" i="1" s="1"/>
  <c r="E72" i="1"/>
  <c r="E73" i="1"/>
  <c r="F73" i="1" s="1"/>
  <c r="H73" i="1" s="1"/>
  <c r="I73" i="1" s="1"/>
  <c r="E74" i="1"/>
  <c r="F74" i="1" s="1"/>
  <c r="G74" i="1" s="1"/>
  <c r="E75" i="1"/>
  <c r="F75" i="1" s="1"/>
  <c r="H75" i="1" s="1"/>
  <c r="I75" i="1" s="1"/>
  <c r="E76" i="1"/>
  <c r="E77" i="1"/>
  <c r="F77" i="1" s="1"/>
  <c r="H77" i="1" s="1"/>
  <c r="I77" i="1" s="1"/>
  <c r="E78" i="1"/>
  <c r="F78" i="1" s="1"/>
  <c r="G78" i="1" s="1"/>
  <c r="E79" i="1"/>
  <c r="F79" i="1" s="1"/>
  <c r="H79" i="1" s="1"/>
  <c r="I79" i="1" s="1"/>
  <c r="E80" i="1"/>
  <c r="E81" i="1"/>
  <c r="F81" i="1" s="1"/>
  <c r="H81" i="1" s="1"/>
  <c r="I81" i="1" s="1"/>
  <c r="E82" i="1"/>
  <c r="F82" i="1" s="1"/>
  <c r="G82" i="1" s="1"/>
  <c r="E83" i="1"/>
  <c r="F83" i="1" s="1"/>
  <c r="H83" i="1" s="1"/>
  <c r="I83" i="1" s="1"/>
  <c r="E84" i="1"/>
  <c r="F84" i="1" s="1"/>
  <c r="G84" i="1" s="1"/>
  <c r="E85" i="1"/>
  <c r="F85" i="1" s="1"/>
  <c r="H85" i="1" s="1"/>
  <c r="I85" i="1" s="1"/>
  <c r="E86" i="1"/>
  <c r="E87" i="1"/>
  <c r="F87" i="1" s="1"/>
  <c r="H87" i="1" s="1"/>
  <c r="I87" i="1" s="1"/>
  <c r="E88" i="1"/>
  <c r="E89" i="1"/>
  <c r="F89" i="1" s="1"/>
  <c r="H89" i="1" s="1"/>
  <c r="I89" i="1" s="1"/>
  <c r="E90" i="1"/>
  <c r="F90" i="1" s="1"/>
  <c r="G90" i="1" s="1"/>
  <c r="E91" i="1"/>
  <c r="F91" i="1" s="1"/>
  <c r="H91" i="1" s="1"/>
  <c r="I91" i="1" s="1"/>
  <c r="E92" i="1"/>
  <c r="F92" i="1" s="1"/>
  <c r="G92" i="1" s="1"/>
  <c r="E93" i="1"/>
  <c r="F93" i="1" s="1"/>
  <c r="H93" i="1" s="1"/>
  <c r="I93" i="1" s="1"/>
  <c r="E94" i="1"/>
  <c r="E95" i="1"/>
  <c r="F95" i="1" s="1"/>
  <c r="H95" i="1" s="1"/>
  <c r="I95" i="1" s="1"/>
  <c r="E96" i="1"/>
  <c r="E97" i="1"/>
  <c r="F97" i="1" s="1"/>
  <c r="H97" i="1" s="1"/>
  <c r="I97" i="1" s="1"/>
  <c r="E98" i="1"/>
  <c r="F98" i="1" s="1"/>
  <c r="G98" i="1" s="1"/>
  <c r="E99" i="1"/>
  <c r="F99" i="1" s="1"/>
  <c r="H99" i="1" s="1"/>
  <c r="I99" i="1" s="1"/>
  <c r="E100" i="1"/>
  <c r="F100" i="1" s="1"/>
  <c r="G100" i="1" s="1"/>
  <c r="E101" i="1"/>
  <c r="F101" i="1" s="1"/>
  <c r="H101" i="1" s="1"/>
  <c r="I101" i="1" s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E102" i="1"/>
  <c r="F102" i="1" s="1"/>
  <c r="G102" i="1" s="1"/>
  <c r="C102" i="1"/>
  <c r="F497" i="9"/>
  <c r="E497" i="9"/>
  <c r="D497" i="9"/>
  <c r="C497" i="9"/>
  <c r="B497" i="9"/>
  <c r="F492" i="9"/>
  <c r="E492" i="9"/>
  <c r="D492" i="9"/>
  <c r="C492" i="9"/>
  <c r="B492" i="9"/>
  <c r="F487" i="9"/>
  <c r="E487" i="9"/>
  <c r="D487" i="9"/>
  <c r="C487" i="9"/>
  <c r="B487" i="9"/>
  <c r="F482" i="9"/>
  <c r="E482" i="9"/>
  <c r="D482" i="9"/>
  <c r="C482" i="9"/>
  <c r="B482" i="9"/>
  <c r="F477" i="9"/>
  <c r="E477" i="9"/>
  <c r="D477" i="9"/>
  <c r="C477" i="9"/>
  <c r="B477" i="9"/>
  <c r="F472" i="9"/>
  <c r="E472" i="9"/>
  <c r="D472" i="9"/>
  <c r="C472" i="9"/>
  <c r="B472" i="9"/>
  <c r="F467" i="9"/>
  <c r="E467" i="9"/>
  <c r="D467" i="9"/>
  <c r="C467" i="9"/>
  <c r="B467" i="9"/>
  <c r="F462" i="9"/>
  <c r="E462" i="9"/>
  <c r="D462" i="9"/>
  <c r="C462" i="9"/>
  <c r="B462" i="9"/>
  <c r="F457" i="9"/>
  <c r="E457" i="9"/>
  <c r="D457" i="9"/>
  <c r="C457" i="9"/>
  <c r="B457" i="9"/>
  <c r="F452" i="9"/>
  <c r="E452" i="9"/>
  <c r="D452" i="9"/>
  <c r="C452" i="9"/>
  <c r="B452" i="9"/>
  <c r="F447" i="9"/>
  <c r="E447" i="9"/>
  <c r="D447" i="9"/>
  <c r="C447" i="9"/>
  <c r="B447" i="9"/>
  <c r="F442" i="9"/>
  <c r="E442" i="9"/>
  <c r="D442" i="9"/>
  <c r="C442" i="9"/>
  <c r="B442" i="9"/>
  <c r="F437" i="9"/>
  <c r="E437" i="9"/>
  <c r="D437" i="9"/>
  <c r="C437" i="9"/>
  <c r="B437" i="9"/>
  <c r="F432" i="9"/>
  <c r="E432" i="9"/>
  <c r="D432" i="9"/>
  <c r="C432" i="9"/>
  <c r="B432" i="9"/>
  <c r="F427" i="9"/>
  <c r="E427" i="9"/>
  <c r="D427" i="9"/>
  <c r="C427" i="9"/>
  <c r="B427" i="9"/>
  <c r="F422" i="9"/>
  <c r="E422" i="9"/>
  <c r="D422" i="9"/>
  <c r="C422" i="9"/>
  <c r="B422" i="9"/>
  <c r="F417" i="9"/>
  <c r="E417" i="9"/>
  <c r="D417" i="9"/>
  <c r="C417" i="9"/>
  <c r="B417" i="9"/>
  <c r="F412" i="9"/>
  <c r="E412" i="9"/>
  <c r="D412" i="9"/>
  <c r="C412" i="9"/>
  <c r="B412" i="9"/>
  <c r="F407" i="9"/>
  <c r="E407" i="9"/>
  <c r="D407" i="9"/>
  <c r="C407" i="9"/>
  <c r="B407" i="9"/>
  <c r="F402" i="9"/>
  <c r="E402" i="9"/>
  <c r="D402" i="9"/>
  <c r="C402" i="9"/>
  <c r="B402" i="9"/>
  <c r="F397" i="9"/>
  <c r="E397" i="9"/>
  <c r="D397" i="9"/>
  <c r="C397" i="9"/>
  <c r="B397" i="9"/>
  <c r="F392" i="9"/>
  <c r="E392" i="9"/>
  <c r="D392" i="9"/>
  <c r="C392" i="9"/>
  <c r="B392" i="9"/>
  <c r="F387" i="9"/>
  <c r="E387" i="9"/>
  <c r="D387" i="9"/>
  <c r="C387" i="9"/>
  <c r="B387" i="9"/>
  <c r="F382" i="9"/>
  <c r="E382" i="9"/>
  <c r="D382" i="9"/>
  <c r="C382" i="9"/>
  <c r="B382" i="9"/>
  <c r="F377" i="9"/>
  <c r="E377" i="9"/>
  <c r="D377" i="9"/>
  <c r="C377" i="9"/>
  <c r="B377" i="9"/>
  <c r="F372" i="9"/>
  <c r="E372" i="9"/>
  <c r="D372" i="9"/>
  <c r="C372" i="9"/>
  <c r="B372" i="9"/>
  <c r="F367" i="9"/>
  <c r="E367" i="9"/>
  <c r="D367" i="9"/>
  <c r="C367" i="9"/>
  <c r="B367" i="9"/>
  <c r="F362" i="9"/>
  <c r="E362" i="9"/>
  <c r="D362" i="9"/>
  <c r="C362" i="9"/>
  <c r="B362" i="9"/>
  <c r="F357" i="9"/>
  <c r="E357" i="9"/>
  <c r="D357" i="9"/>
  <c r="C357" i="9"/>
  <c r="B357" i="9"/>
  <c r="F352" i="9"/>
  <c r="E352" i="9"/>
  <c r="D352" i="9"/>
  <c r="C352" i="9"/>
  <c r="B352" i="9"/>
  <c r="F347" i="9"/>
  <c r="E347" i="9"/>
  <c r="D347" i="9"/>
  <c r="C347" i="9"/>
  <c r="B347" i="9"/>
  <c r="F342" i="9"/>
  <c r="E342" i="9"/>
  <c r="D342" i="9"/>
  <c r="C342" i="9"/>
  <c r="B342" i="9"/>
  <c r="F337" i="9"/>
  <c r="E337" i="9"/>
  <c r="D337" i="9"/>
  <c r="C337" i="9"/>
  <c r="B337" i="9"/>
  <c r="F332" i="9"/>
  <c r="E332" i="9"/>
  <c r="D332" i="9"/>
  <c r="C332" i="9"/>
  <c r="B332" i="9"/>
  <c r="F327" i="9"/>
  <c r="E327" i="9"/>
  <c r="D327" i="9"/>
  <c r="C327" i="9"/>
  <c r="B327" i="9"/>
  <c r="F322" i="9"/>
  <c r="E322" i="9"/>
  <c r="D322" i="9"/>
  <c r="C322" i="9"/>
  <c r="B322" i="9"/>
  <c r="F317" i="9"/>
  <c r="E317" i="9"/>
  <c r="D317" i="9"/>
  <c r="C317" i="9"/>
  <c r="B317" i="9"/>
  <c r="F312" i="9"/>
  <c r="E312" i="9"/>
  <c r="D312" i="9"/>
  <c r="C312" i="9"/>
  <c r="B312" i="9"/>
  <c r="F307" i="9"/>
  <c r="E307" i="9"/>
  <c r="D307" i="9"/>
  <c r="C307" i="9"/>
  <c r="B307" i="9"/>
  <c r="F302" i="9"/>
  <c r="E302" i="9"/>
  <c r="D302" i="9"/>
  <c r="C302" i="9"/>
  <c r="B302" i="9"/>
  <c r="F297" i="9"/>
  <c r="E297" i="9"/>
  <c r="D297" i="9"/>
  <c r="C297" i="9"/>
  <c r="B297" i="9"/>
  <c r="F292" i="9"/>
  <c r="E292" i="9"/>
  <c r="D292" i="9"/>
  <c r="C292" i="9"/>
  <c r="B292" i="9"/>
  <c r="F287" i="9"/>
  <c r="E287" i="9"/>
  <c r="D287" i="9"/>
  <c r="C287" i="9"/>
  <c r="B287" i="9"/>
  <c r="F282" i="9"/>
  <c r="E282" i="9"/>
  <c r="D282" i="9"/>
  <c r="C282" i="9"/>
  <c r="B282" i="9"/>
  <c r="F277" i="9"/>
  <c r="E277" i="9"/>
  <c r="D277" i="9"/>
  <c r="C277" i="9"/>
  <c r="B277" i="9"/>
  <c r="F272" i="9"/>
  <c r="E272" i="9"/>
  <c r="D272" i="9"/>
  <c r="C272" i="9"/>
  <c r="B272" i="9"/>
  <c r="F267" i="9"/>
  <c r="E267" i="9"/>
  <c r="D267" i="9"/>
  <c r="C267" i="9"/>
  <c r="B267" i="9"/>
  <c r="F262" i="9"/>
  <c r="E262" i="9"/>
  <c r="D262" i="9"/>
  <c r="C262" i="9"/>
  <c r="B262" i="9"/>
  <c r="F257" i="9"/>
  <c r="E257" i="9"/>
  <c r="D257" i="9"/>
  <c r="C257" i="9"/>
  <c r="B257" i="9"/>
  <c r="F252" i="9"/>
  <c r="E252" i="9"/>
  <c r="D252" i="9"/>
  <c r="C252" i="9"/>
  <c r="B252" i="9"/>
  <c r="F247" i="9"/>
  <c r="E247" i="9"/>
  <c r="D247" i="9"/>
  <c r="C247" i="9"/>
  <c r="B247" i="9"/>
  <c r="F242" i="9"/>
  <c r="E242" i="9"/>
  <c r="D242" i="9"/>
  <c r="C242" i="9"/>
  <c r="B242" i="9"/>
  <c r="F237" i="9"/>
  <c r="E237" i="9"/>
  <c r="D237" i="9"/>
  <c r="C237" i="9"/>
  <c r="B237" i="9"/>
  <c r="F232" i="9"/>
  <c r="E232" i="9"/>
  <c r="D232" i="9"/>
  <c r="C232" i="9"/>
  <c r="B232" i="9"/>
  <c r="F227" i="9"/>
  <c r="E227" i="9"/>
  <c r="D227" i="9"/>
  <c r="C227" i="9"/>
  <c r="B227" i="9"/>
  <c r="F222" i="9"/>
  <c r="E222" i="9"/>
  <c r="D222" i="9"/>
  <c r="C222" i="9"/>
  <c r="B222" i="9"/>
  <c r="F217" i="9"/>
  <c r="E217" i="9"/>
  <c r="D217" i="9"/>
  <c r="C217" i="9"/>
  <c r="B217" i="9"/>
  <c r="F212" i="9"/>
  <c r="E212" i="9"/>
  <c r="D212" i="9"/>
  <c r="C212" i="9"/>
  <c r="B212" i="9"/>
  <c r="F207" i="9"/>
  <c r="E207" i="9"/>
  <c r="D207" i="9"/>
  <c r="C207" i="9"/>
  <c r="B207" i="9"/>
  <c r="F202" i="9"/>
  <c r="E202" i="9"/>
  <c r="D202" i="9"/>
  <c r="C202" i="9"/>
  <c r="B202" i="9"/>
  <c r="F197" i="9"/>
  <c r="E197" i="9"/>
  <c r="D197" i="9"/>
  <c r="C197" i="9"/>
  <c r="B197" i="9"/>
  <c r="F192" i="9"/>
  <c r="E192" i="9"/>
  <c r="D192" i="9"/>
  <c r="C192" i="9"/>
  <c r="B192" i="9"/>
  <c r="F187" i="9"/>
  <c r="E187" i="9"/>
  <c r="D187" i="9"/>
  <c r="C187" i="9"/>
  <c r="B187" i="9"/>
  <c r="F182" i="9"/>
  <c r="E182" i="9"/>
  <c r="D182" i="9"/>
  <c r="C182" i="9"/>
  <c r="B182" i="9"/>
  <c r="F177" i="9"/>
  <c r="E177" i="9"/>
  <c r="D177" i="9"/>
  <c r="C177" i="9"/>
  <c r="B177" i="9"/>
  <c r="F172" i="9"/>
  <c r="E172" i="9"/>
  <c r="D172" i="9"/>
  <c r="C172" i="9"/>
  <c r="B172" i="9"/>
  <c r="F167" i="9"/>
  <c r="E167" i="9"/>
  <c r="D167" i="9"/>
  <c r="C167" i="9"/>
  <c r="B167" i="9"/>
  <c r="F162" i="9"/>
  <c r="E162" i="9"/>
  <c r="D162" i="9"/>
  <c r="C162" i="9"/>
  <c r="B162" i="9"/>
  <c r="F157" i="9"/>
  <c r="E157" i="9"/>
  <c r="D157" i="9"/>
  <c r="C157" i="9"/>
  <c r="B157" i="9"/>
  <c r="F152" i="9"/>
  <c r="E152" i="9"/>
  <c r="D152" i="9"/>
  <c r="C152" i="9"/>
  <c r="B152" i="9"/>
  <c r="F147" i="9"/>
  <c r="E147" i="9"/>
  <c r="D147" i="9"/>
  <c r="C147" i="9"/>
  <c r="B147" i="9"/>
  <c r="F142" i="9"/>
  <c r="E142" i="9"/>
  <c r="D142" i="9"/>
  <c r="C142" i="9"/>
  <c r="B142" i="9"/>
  <c r="F137" i="9"/>
  <c r="E137" i="9"/>
  <c r="D137" i="9"/>
  <c r="C137" i="9"/>
  <c r="B137" i="9"/>
  <c r="F132" i="9"/>
  <c r="E132" i="9"/>
  <c r="D132" i="9"/>
  <c r="C132" i="9"/>
  <c r="B132" i="9"/>
  <c r="F127" i="9"/>
  <c r="E127" i="9"/>
  <c r="D127" i="9"/>
  <c r="C127" i="9"/>
  <c r="B127" i="9"/>
  <c r="F122" i="9"/>
  <c r="E122" i="9"/>
  <c r="D122" i="9"/>
  <c r="C122" i="9"/>
  <c r="B122" i="9"/>
  <c r="F117" i="9"/>
  <c r="E117" i="9"/>
  <c r="D117" i="9"/>
  <c r="C117" i="9"/>
  <c r="B117" i="9"/>
  <c r="F112" i="9"/>
  <c r="E112" i="9"/>
  <c r="D112" i="9"/>
  <c r="C112" i="9"/>
  <c r="B112" i="9"/>
  <c r="F107" i="9"/>
  <c r="E107" i="9"/>
  <c r="D107" i="9"/>
  <c r="C107" i="9"/>
  <c r="B107" i="9"/>
  <c r="F102" i="9"/>
  <c r="E102" i="9"/>
  <c r="D102" i="9"/>
  <c r="C102" i="9"/>
  <c r="B102" i="9"/>
  <c r="F97" i="9"/>
  <c r="E97" i="9"/>
  <c r="D97" i="9"/>
  <c r="C97" i="9"/>
  <c r="B97" i="9"/>
  <c r="F92" i="9"/>
  <c r="E92" i="9"/>
  <c r="D92" i="9"/>
  <c r="C92" i="9"/>
  <c r="B92" i="9"/>
  <c r="F87" i="9"/>
  <c r="E87" i="9"/>
  <c r="D87" i="9"/>
  <c r="C87" i="9"/>
  <c r="B87" i="9"/>
  <c r="F82" i="9"/>
  <c r="E82" i="9"/>
  <c r="D82" i="9"/>
  <c r="C82" i="9"/>
  <c r="B82" i="9"/>
  <c r="F77" i="9"/>
  <c r="E77" i="9"/>
  <c r="D77" i="9"/>
  <c r="C77" i="9"/>
  <c r="B77" i="9"/>
  <c r="F72" i="9"/>
  <c r="E72" i="9"/>
  <c r="D72" i="9"/>
  <c r="C72" i="9"/>
  <c r="B72" i="9"/>
  <c r="F67" i="9"/>
  <c r="E67" i="9"/>
  <c r="D67" i="9"/>
  <c r="C67" i="9"/>
  <c r="B67" i="9"/>
  <c r="F62" i="9"/>
  <c r="E62" i="9"/>
  <c r="D62" i="9"/>
  <c r="C62" i="9"/>
  <c r="B62" i="9"/>
  <c r="F57" i="9"/>
  <c r="E57" i="9"/>
  <c r="D57" i="9"/>
  <c r="C57" i="9"/>
  <c r="B57" i="9"/>
  <c r="F52" i="9"/>
  <c r="E52" i="9"/>
  <c r="D52" i="9"/>
  <c r="C52" i="9"/>
  <c r="B52" i="9"/>
  <c r="F47" i="9"/>
  <c r="E47" i="9"/>
  <c r="D47" i="9"/>
  <c r="C47" i="9"/>
  <c r="B47" i="9"/>
  <c r="F42" i="9"/>
  <c r="E42" i="9"/>
  <c r="D42" i="9"/>
  <c r="C42" i="9"/>
  <c r="B42" i="9"/>
  <c r="F37" i="9"/>
  <c r="E37" i="9"/>
  <c r="D37" i="9"/>
  <c r="C37" i="9"/>
  <c r="B37" i="9"/>
  <c r="F32" i="9"/>
  <c r="E32" i="9"/>
  <c r="D32" i="9"/>
  <c r="C32" i="9"/>
  <c r="B32" i="9"/>
  <c r="F27" i="9"/>
  <c r="E27" i="9"/>
  <c r="D27" i="9"/>
  <c r="C27" i="9"/>
  <c r="B27" i="9"/>
  <c r="F22" i="9"/>
  <c r="E22" i="9"/>
  <c r="D22" i="9"/>
  <c r="C22" i="9"/>
  <c r="B22" i="9"/>
  <c r="F17" i="9"/>
  <c r="E17" i="9"/>
  <c r="D17" i="9"/>
  <c r="C17" i="9"/>
  <c r="B17" i="9"/>
  <c r="F12" i="9"/>
  <c r="E12" i="9"/>
  <c r="D12" i="9"/>
  <c r="C12" i="9"/>
  <c r="B12" i="9"/>
  <c r="F7" i="9"/>
  <c r="E7" i="9"/>
  <c r="D7" i="9"/>
  <c r="C7" i="9"/>
  <c r="B7" i="9"/>
  <c r="F2" i="9"/>
  <c r="E2" i="9"/>
  <c r="D2" i="9"/>
  <c r="C2" i="9"/>
  <c r="B2" i="9"/>
  <c r="N404" i="1"/>
  <c r="N405" i="1"/>
  <c r="N406" i="1"/>
  <c r="N407" i="1"/>
  <c r="N408" i="1"/>
  <c r="N409" i="1"/>
  <c r="N410" i="1"/>
  <c r="N411" i="1"/>
  <c r="N412" i="1"/>
  <c r="O412" i="1" s="1"/>
  <c r="N413" i="1"/>
  <c r="O413" i="1" s="1"/>
  <c r="N414" i="1"/>
  <c r="O414" i="1" s="1"/>
  <c r="Q414" i="1" s="1"/>
  <c r="R414" i="1" s="1"/>
  <c r="N415" i="1"/>
  <c r="O415" i="1" s="1"/>
  <c r="Q415" i="1" s="1"/>
  <c r="R415" i="1" s="1"/>
  <c r="N416" i="1"/>
  <c r="O416" i="1" s="1"/>
  <c r="N417" i="1"/>
  <c r="N418" i="1"/>
  <c r="N419" i="1"/>
  <c r="N420" i="1"/>
  <c r="O420" i="1" s="1"/>
  <c r="N421" i="1"/>
  <c r="N422" i="1"/>
  <c r="O422" i="1" s="1"/>
  <c r="N423" i="1"/>
  <c r="N424" i="1"/>
  <c r="O424" i="1" s="1"/>
  <c r="N425" i="1"/>
  <c r="O425" i="1" s="1"/>
  <c r="N426" i="1"/>
  <c r="N427" i="1"/>
  <c r="O427" i="1" s="1"/>
  <c r="Q427" i="1" s="1"/>
  <c r="R427" i="1" s="1"/>
  <c r="N428" i="1"/>
  <c r="N429" i="1"/>
  <c r="O429" i="1" s="1"/>
  <c r="N430" i="1"/>
  <c r="N431" i="1"/>
  <c r="N432" i="1"/>
  <c r="N433" i="1"/>
  <c r="N434" i="1"/>
  <c r="N435" i="1"/>
  <c r="N436" i="1"/>
  <c r="O436" i="1" s="1"/>
  <c r="N437" i="1"/>
  <c r="O437" i="1" s="1"/>
  <c r="N438" i="1"/>
  <c r="O438" i="1" s="1"/>
  <c r="P438" i="1" s="1"/>
  <c r="N439" i="1"/>
  <c r="N440" i="1"/>
  <c r="O440" i="1" s="1"/>
  <c r="N441" i="1"/>
  <c r="O441" i="1" s="1"/>
  <c r="P441" i="1" s="1"/>
  <c r="N442" i="1"/>
  <c r="O442" i="1" s="1"/>
  <c r="P442" i="1" s="1"/>
  <c r="N443" i="1"/>
  <c r="O443" i="1" s="1"/>
  <c r="N444" i="1"/>
  <c r="O444" i="1" s="1"/>
  <c r="N445" i="1"/>
  <c r="N446" i="1"/>
  <c r="O446" i="1" s="1"/>
  <c r="P446" i="1" s="1"/>
  <c r="N447" i="1"/>
  <c r="N448" i="1"/>
  <c r="N449" i="1"/>
  <c r="N450" i="1"/>
  <c r="N451" i="1"/>
  <c r="N452" i="1"/>
  <c r="N453" i="1"/>
  <c r="O453" i="1" s="1"/>
  <c r="N454" i="1"/>
  <c r="N455" i="1"/>
  <c r="N456" i="1"/>
  <c r="N457" i="1"/>
  <c r="O457" i="1" s="1"/>
  <c r="N458" i="1"/>
  <c r="N459" i="1"/>
  <c r="N460" i="1"/>
  <c r="N461" i="1"/>
  <c r="N462" i="1"/>
  <c r="N463" i="1"/>
  <c r="N464" i="1"/>
  <c r="N465" i="1"/>
  <c r="N466" i="1"/>
  <c r="N467" i="1"/>
  <c r="N468" i="1"/>
  <c r="N469" i="1"/>
  <c r="O469" i="1" s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403" i="1"/>
  <c r="E404" i="1"/>
  <c r="F404" i="1" s="1"/>
  <c r="E405" i="1"/>
  <c r="F405" i="1" s="1"/>
  <c r="H405" i="1" s="1"/>
  <c r="I405" i="1" s="1"/>
  <c r="E406" i="1"/>
  <c r="E407" i="1"/>
  <c r="F407" i="1" s="1"/>
  <c r="E408" i="1"/>
  <c r="F408" i="1" s="1"/>
  <c r="G408" i="1" s="1"/>
  <c r="E409" i="1"/>
  <c r="E410" i="1"/>
  <c r="F410" i="1" s="1"/>
  <c r="E411" i="1"/>
  <c r="E412" i="1"/>
  <c r="F412" i="1" s="1"/>
  <c r="E413" i="1"/>
  <c r="F413" i="1" s="1"/>
  <c r="G413" i="1" s="1"/>
  <c r="E414" i="1"/>
  <c r="E415" i="1"/>
  <c r="E416" i="1"/>
  <c r="F416" i="1" s="1"/>
  <c r="E417" i="1"/>
  <c r="E418" i="1"/>
  <c r="E419" i="1"/>
  <c r="E420" i="1"/>
  <c r="F420" i="1" s="1"/>
  <c r="E421" i="1"/>
  <c r="F421" i="1" s="1"/>
  <c r="E422" i="1"/>
  <c r="E423" i="1"/>
  <c r="E424" i="1"/>
  <c r="F424" i="1" s="1"/>
  <c r="E425" i="1"/>
  <c r="E426" i="1"/>
  <c r="E427" i="1"/>
  <c r="E428" i="1"/>
  <c r="F428" i="1" s="1"/>
  <c r="H428" i="1" s="1"/>
  <c r="I428" i="1" s="1"/>
  <c r="E429" i="1"/>
  <c r="F429" i="1" s="1"/>
  <c r="E430" i="1"/>
  <c r="E431" i="1"/>
  <c r="E432" i="1"/>
  <c r="F432" i="1" s="1"/>
  <c r="H432" i="1" s="1"/>
  <c r="I432" i="1" s="1"/>
  <c r="E433" i="1"/>
  <c r="F433" i="1" s="1"/>
  <c r="G433" i="1" s="1"/>
  <c r="E434" i="1"/>
  <c r="E435" i="1"/>
  <c r="E436" i="1"/>
  <c r="F436" i="1" s="1"/>
  <c r="H436" i="1" s="1"/>
  <c r="I436" i="1" s="1"/>
  <c r="E437" i="1"/>
  <c r="F437" i="1" s="1"/>
  <c r="E438" i="1"/>
  <c r="F438" i="1" s="1"/>
  <c r="E439" i="1"/>
  <c r="F439" i="1" s="1"/>
  <c r="H439" i="1" s="1"/>
  <c r="I439" i="1" s="1"/>
  <c r="E440" i="1"/>
  <c r="F440" i="1" s="1"/>
  <c r="H440" i="1" s="1"/>
  <c r="I440" i="1" s="1"/>
  <c r="E441" i="1"/>
  <c r="E442" i="1"/>
  <c r="F442" i="1" s="1"/>
  <c r="H442" i="1" s="1"/>
  <c r="I442" i="1" s="1"/>
  <c r="E443" i="1"/>
  <c r="F443" i="1" s="1"/>
  <c r="E444" i="1"/>
  <c r="F444" i="1" s="1"/>
  <c r="H444" i="1" s="1"/>
  <c r="I444" i="1" s="1"/>
  <c r="E445" i="1"/>
  <c r="F445" i="1" s="1"/>
  <c r="H445" i="1" s="1"/>
  <c r="I445" i="1" s="1"/>
  <c r="E446" i="1"/>
  <c r="E447" i="1"/>
  <c r="F447" i="1" s="1"/>
  <c r="H447" i="1" s="1"/>
  <c r="I447" i="1" s="1"/>
  <c r="E448" i="1"/>
  <c r="F448" i="1" s="1"/>
  <c r="H448" i="1" s="1"/>
  <c r="I448" i="1" s="1"/>
  <c r="E449" i="1"/>
  <c r="E450" i="1"/>
  <c r="E451" i="1"/>
  <c r="F451" i="1" s="1"/>
  <c r="H451" i="1" s="1"/>
  <c r="I451" i="1" s="1"/>
  <c r="E452" i="1"/>
  <c r="E453" i="1"/>
  <c r="F453" i="1" s="1"/>
  <c r="E454" i="1"/>
  <c r="E455" i="1"/>
  <c r="E456" i="1"/>
  <c r="E457" i="1"/>
  <c r="F457" i="1" s="1"/>
  <c r="E458" i="1"/>
  <c r="F458" i="1" s="1"/>
  <c r="E459" i="1"/>
  <c r="E460" i="1"/>
  <c r="E461" i="1"/>
  <c r="F461" i="1" s="1"/>
  <c r="E462" i="1"/>
  <c r="F462" i="1" s="1"/>
  <c r="E463" i="1"/>
  <c r="E464" i="1"/>
  <c r="E465" i="1"/>
  <c r="E466" i="1"/>
  <c r="F466" i="1" s="1"/>
  <c r="E467" i="1"/>
  <c r="E468" i="1"/>
  <c r="E469" i="1"/>
  <c r="E470" i="1"/>
  <c r="F470" i="1" s="1"/>
  <c r="E471" i="1"/>
  <c r="E472" i="1"/>
  <c r="F472" i="1" s="1"/>
  <c r="G472" i="1" s="1"/>
  <c r="E473" i="1"/>
  <c r="E474" i="1"/>
  <c r="F474" i="1" s="1"/>
  <c r="G474" i="1" s="1"/>
  <c r="E475" i="1"/>
  <c r="E476" i="1"/>
  <c r="F476" i="1" s="1"/>
  <c r="G476" i="1" s="1"/>
  <c r="E477" i="1"/>
  <c r="E478" i="1"/>
  <c r="F478" i="1" s="1"/>
  <c r="G478" i="1" s="1"/>
  <c r="E479" i="1"/>
  <c r="E480" i="1"/>
  <c r="F480" i="1" s="1"/>
  <c r="G480" i="1" s="1"/>
  <c r="E481" i="1"/>
  <c r="E482" i="1"/>
  <c r="F482" i="1" s="1"/>
  <c r="G482" i="1" s="1"/>
  <c r="E483" i="1"/>
  <c r="F483" i="1" s="1"/>
  <c r="G483" i="1" s="1"/>
  <c r="E484" i="1"/>
  <c r="F484" i="1" s="1"/>
  <c r="G484" i="1" s="1"/>
  <c r="E485" i="1"/>
  <c r="F485" i="1" s="1"/>
  <c r="G485" i="1" s="1"/>
  <c r="E486" i="1"/>
  <c r="F486" i="1" s="1"/>
  <c r="G486" i="1" s="1"/>
  <c r="E487" i="1"/>
  <c r="F487" i="1" s="1"/>
  <c r="G487" i="1" s="1"/>
  <c r="E488" i="1"/>
  <c r="F488" i="1" s="1"/>
  <c r="G488" i="1" s="1"/>
  <c r="E489" i="1"/>
  <c r="E490" i="1"/>
  <c r="E491" i="1"/>
  <c r="F491" i="1" s="1"/>
  <c r="G491" i="1" s="1"/>
  <c r="E492" i="1"/>
  <c r="F492" i="1" s="1"/>
  <c r="G492" i="1" s="1"/>
  <c r="E493" i="1"/>
  <c r="F493" i="1" s="1"/>
  <c r="G493" i="1" s="1"/>
  <c r="E494" i="1"/>
  <c r="F494" i="1" s="1"/>
  <c r="G494" i="1" s="1"/>
  <c r="E495" i="1"/>
  <c r="F495" i="1" s="1"/>
  <c r="G495" i="1" s="1"/>
  <c r="E496" i="1"/>
  <c r="F496" i="1" s="1"/>
  <c r="G496" i="1" s="1"/>
  <c r="E497" i="1"/>
  <c r="E498" i="1"/>
  <c r="F498" i="1" s="1"/>
  <c r="G498" i="1" s="1"/>
  <c r="E499" i="1"/>
  <c r="E500" i="1"/>
  <c r="F500" i="1" s="1"/>
  <c r="G500" i="1" s="1"/>
  <c r="E501" i="1"/>
  <c r="F501" i="1" s="1"/>
  <c r="G501" i="1" s="1"/>
  <c r="E502" i="1"/>
  <c r="F502" i="1" s="1"/>
  <c r="G502" i="1" s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403" i="1"/>
  <c r="E403" i="1"/>
  <c r="F403" i="1" s="1"/>
  <c r="F497" i="8"/>
  <c r="E497" i="8"/>
  <c r="D497" i="8"/>
  <c r="C497" i="8"/>
  <c r="B497" i="8"/>
  <c r="F492" i="8"/>
  <c r="E492" i="8"/>
  <c r="D492" i="8"/>
  <c r="C492" i="8"/>
  <c r="B492" i="8"/>
  <c r="F487" i="8"/>
  <c r="E487" i="8"/>
  <c r="D487" i="8"/>
  <c r="C487" i="8"/>
  <c r="B487" i="8"/>
  <c r="F482" i="8"/>
  <c r="E482" i="8"/>
  <c r="D482" i="8"/>
  <c r="C482" i="8"/>
  <c r="B482" i="8"/>
  <c r="F477" i="8"/>
  <c r="E477" i="8"/>
  <c r="D477" i="8"/>
  <c r="C477" i="8"/>
  <c r="B477" i="8"/>
  <c r="F472" i="8"/>
  <c r="E472" i="8"/>
  <c r="D472" i="8"/>
  <c r="C472" i="8"/>
  <c r="B472" i="8"/>
  <c r="F467" i="8"/>
  <c r="E467" i="8"/>
  <c r="D467" i="8"/>
  <c r="C467" i="8"/>
  <c r="B467" i="8"/>
  <c r="F462" i="8"/>
  <c r="E462" i="8"/>
  <c r="D462" i="8"/>
  <c r="C462" i="8"/>
  <c r="B462" i="8"/>
  <c r="F457" i="8"/>
  <c r="E457" i="8"/>
  <c r="D457" i="8"/>
  <c r="C457" i="8"/>
  <c r="B457" i="8"/>
  <c r="F452" i="8"/>
  <c r="E452" i="8"/>
  <c r="D452" i="8"/>
  <c r="C452" i="8"/>
  <c r="B452" i="8"/>
  <c r="F447" i="8"/>
  <c r="E447" i="8"/>
  <c r="D447" i="8"/>
  <c r="C447" i="8"/>
  <c r="B447" i="8"/>
  <c r="F442" i="8"/>
  <c r="E442" i="8"/>
  <c r="D442" i="8"/>
  <c r="C442" i="8"/>
  <c r="B442" i="8"/>
  <c r="F437" i="8"/>
  <c r="E437" i="8"/>
  <c r="D437" i="8"/>
  <c r="C437" i="8"/>
  <c r="B437" i="8"/>
  <c r="F432" i="8"/>
  <c r="E432" i="8"/>
  <c r="D432" i="8"/>
  <c r="C432" i="8"/>
  <c r="B432" i="8"/>
  <c r="F427" i="8"/>
  <c r="E427" i="8"/>
  <c r="D427" i="8"/>
  <c r="C427" i="8"/>
  <c r="B427" i="8"/>
  <c r="F422" i="8"/>
  <c r="E422" i="8"/>
  <c r="D422" i="8"/>
  <c r="C422" i="8"/>
  <c r="B422" i="8"/>
  <c r="F417" i="8"/>
  <c r="E417" i="8"/>
  <c r="D417" i="8"/>
  <c r="C417" i="8"/>
  <c r="B417" i="8"/>
  <c r="F412" i="8"/>
  <c r="E412" i="8"/>
  <c r="D412" i="8"/>
  <c r="C412" i="8"/>
  <c r="B412" i="8"/>
  <c r="F407" i="8"/>
  <c r="E407" i="8"/>
  <c r="D407" i="8"/>
  <c r="C407" i="8"/>
  <c r="B407" i="8"/>
  <c r="F402" i="8"/>
  <c r="E402" i="8"/>
  <c r="D402" i="8"/>
  <c r="C402" i="8"/>
  <c r="B402" i="8"/>
  <c r="F397" i="8"/>
  <c r="E397" i="8"/>
  <c r="D397" i="8"/>
  <c r="C397" i="8"/>
  <c r="B397" i="8"/>
  <c r="F392" i="8"/>
  <c r="E392" i="8"/>
  <c r="D392" i="8"/>
  <c r="C392" i="8"/>
  <c r="B392" i="8"/>
  <c r="F387" i="8"/>
  <c r="E387" i="8"/>
  <c r="D387" i="8"/>
  <c r="C387" i="8"/>
  <c r="B387" i="8"/>
  <c r="F382" i="8"/>
  <c r="E382" i="8"/>
  <c r="D382" i="8"/>
  <c r="C382" i="8"/>
  <c r="B382" i="8"/>
  <c r="F377" i="8"/>
  <c r="E377" i="8"/>
  <c r="D377" i="8"/>
  <c r="C377" i="8"/>
  <c r="B377" i="8"/>
  <c r="F372" i="8"/>
  <c r="E372" i="8"/>
  <c r="D372" i="8"/>
  <c r="C372" i="8"/>
  <c r="B372" i="8"/>
  <c r="F367" i="8"/>
  <c r="E367" i="8"/>
  <c r="D367" i="8"/>
  <c r="C367" i="8"/>
  <c r="B367" i="8"/>
  <c r="F362" i="8"/>
  <c r="E362" i="8"/>
  <c r="D362" i="8"/>
  <c r="C362" i="8"/>
  <c r="B362" i="8"/>
  <c r="F357" i="8"/>
  <c r="E357" i="8"/>
  <c r="D357" i="8"/>
  <c r="C357" i="8"/>
  <c r="B357" i="8"/>
  <c r="F352" i="8"/>
  <c r="E352" i="8"/>
  <c r="D352" i="8"/>
  <c r="C352" i="8"/>
  <c r="B352" i="8"/>
  <c r="F347" i="8"/>
  <c r="E347" i="8"/>
  <c r="D347" i="8"/>
  <c r="C347" i="8"/>
  <c r="B347" i="8"/>
  <c r="F342" i="8"/>
  <c r="E342" i="8"/>
  <c r="D342" i="8"/>
  <c r="C342" i="8"/>
  <c r="B342" i="8"/>
  <c r="F337" i="8"/>
  <c r="E337" i="8"/>
  <c r="D337" i="8"/>
  <c r="C337" i="8"/>
  <c r="B337" i="8"/>
  <c r="F332" i="8"/>
  <c r="E332" i="8"/>
  <c r="D332" i="8"/>
  <c r="C332" i="8"/>
  <c r="B332" i="8"/>
  <c r="F327" i="8"/>
  <c r="E327" i="8"/>
  <c r="D327" i="8"/>
  <c r="C327" i="8"/>
  <c r="B327" i="8"/>
  <c r="F322" i="8"/>
  <c r="E322" i="8"/>
  <c r="D322" i="8"/>
  <c r="C322" i="8"/>
  <c r="B322" i="8"/>
  <c r="F317" i="8"/>
  <c r="E317" i="8"/>
  <c r="D317" i="8"/>
  <c r="C317" i="8"/>
  <c r="B317" i="8"/>
  <c r="F312" i="8"/>
  <c r="E312" i="8"/>
  <c r="D312" i="8"/>
  <c r="C312" i="8"/>
  <c r="B312" i="8"/>
  <c r="F307" i="8"/>
  <c r="E307" i="8"/>
  <c r="D307" i="8"/>
  <c r="C307" i="8"/>
  <c r="B307" i="8"/>
  <c r="F302" i="8"/>
  <c r="E302" i="8"/>
  <c r="D302" i="8"/>
  <c r="C302" i="8"/>
  <c r="B302" i="8"/>
  <c r="F297" i="8"/>
  <c r="E297" i="8"/>
  <c r="D297" i="8"/>
  <c r="C297" i="8"/>
  <c r="B297" i="8"/>
  <c r="F292" i="8"/>
  <c r="E292" i="8"/>
  <c r="D292" i="8"/>
  <c r="C292" i="8"/>
  <c r="B292" i="8"/>
  <c r="F287" i="8"/>
  <c r="E287" i="8"/>
  <c r="D287" i="8"/>
  <c r="C287" i="8"/>
  <c r="B287" i="8"/>
  <c r="F282" i="8"/>
  <c r="E282" i="8"/>
  <c r="D282" i="8"/>
  <c r="C282" i="8"/>
  <c r="B282" i="8"/>
  <c r="F277" i="8"/>
  <c r="E277" i="8"/>
  <c r="D277" i="8"/>
  <c r="C277" i="8"/>
  <c r="B277" i="8"/>
  <c r="F272" i="8"/>
  <c r="E272" i="8"/>
  <c r="D272" i="8"/>
  <c r="C272" i="8"/>
  <c r="B272" i="8"/>
  <c r="F267" i="8"/>
  <c r="E267" i="8"/>
  <c r="D267" i="8"/>
  <c r="C267" i="8"/>
  <c r="B267" i="8"/>
  <c r="F262" i="8"/>
  <c r="E262" i="8"/>
  <c r="D262" i="8"/>
  <c r="C262" i="8"/>
  <c r="B262" i="8"/>
  <c r="F257" i="8"/>
  <c r="E257" i="8"/>
  <c r="D257" i="8"/>
  <c r="C257" i="8"/>
  <c r="B257" i="8"/>
  <c r="F252" i="8"/>
  <c r="E252" i="8"/>
  <c r="D252" i="8"/>
  <c r="C252" i="8"/>
  <c r="B252" i="8"/>
  <c r="F247" i="8"/>
  <c r="E247" i="8"/>
  <c r="D247" i="8"/>
  <c r="C247" i="8"/>
  <c r="B247" i="8"/>
  <c r="F242" i="8"/>
  <c r="E242" i="8"/>
  <c r="D242" i="8"/>
  <c r="C242" i="8"/>
  <c r="B242" i="8"/>
  <c r="F237" i="8"/>
  <c r="E237" i="8"/>
  <c r="D237" i="8"/>
  <c r="C237" i="8"/>
  <c r="B237" i="8"/>
  <c r="F232" i="8"/>
  <c r="E232" i="8"/>
  <c r="D232" i="8"/>
  <c r="C232" i="8"/>
  <c r="B232" i="8"/>
  <c r="F227" i="8"/>
  <c r="E227" i="8"/>
  <c r="D227" i="8"/>
  <c r="C227" i="8"/>
  <c r="B227" i="8"/>
  <c r="F222" i="8"/>
  <c r="E222" i="8"/>
  <c r="D222" i="8"/>
  <c r="C222" i="8"/>
  <c r="B222" i="8"/>
  <c r="F217" i="8"/>
  <c r="E217" i="8"/>
  <c r="D217" i="8"/>
  <c r="C217" i="8"/>
  <c r="B217" i="8"/>
  <c r="F212" i="8"/>
  <c r="E212" i="8"/>
  <c r="D212" i="8"/>
  <c r="C212" i="8"/>
  <c r="B212" i="8"/>
  <c r="F207" i="8"/>
  <c r="E207" i="8"/>
  <c r="D207" i="8"/>
  <c r="C207" i="8"/>
  <c r="B207" i="8"/>
  <c r="F202" i="8"/>
  <c r="E202" i="8"/>
  <c r="D202" i="8"/>
  <c r="C202" i="8"/>
  <c r="B202" i="8"/>
  <c r="F197" i="8"/>
  <c r="E197" i="8"/>
  <c r="D197" i="8"/>
  <c r="C197" i="8"/>
  <c r="B197" i="8"/>
  <c r="F192" i="8"/>
  <c r="E192" i="8"/>
  <c r="D192" i="8"/>
  <c r="C192" i="8"/>
  <c r="B192" i="8"/>
  <c r="F187" i="8"/>
  <c r="E187" i="8"/>
  <c r="D187" i="8"/>
  <c r="C187" i="8"/>
  <c r="B187" i="8"/>
  <c r="F182" i="8"/>
  <c r="E182" i="8"/>
  <c r="D182" i="8"/>
  <c r="C182" i="8"/>
  <c r="B182" i="8"/>
  <c r="F177" i="8"/>
  <c r="E177" i="8"/>
  <c r="D177" i="8"/>
  <c r="C177" i="8"/>
  <c r="B177" i="8"/>
  <c r="F172" i="8"/>
  <c r="E172" i="8"/>
  <c r="D172" i="8"/>
  <c r="C172" i="8"/>
  <c r="B172" i="8"/>
  <c r="F167" i="8"/>
  <c r="E167" i="8"/>
  <c r="D167" i="8"/>
  <c r="C167" i="8"/>
  <c r="B167" i="8"/>
  <c r="F162" i="8"/>
  <c r="E162" i="8"/>
  <c r="D162" i="8"/>
  <c r="C162" i="8"/>
  <c r="B162" i="8"/>
  <c r="F157" i="8"/>
  <c r="E157" i="8"/>
  <c r="D157" i="8"/>
  <c r="C157" i="8"/>
  <c r="B157" i="8"/>
  <c r="F152" i="8"/>
  <c r="E152" i="8"/>
  <c r="D152" i="8"/>
  <c r="C152" i="8"/>
  <c r="B152" i="8"/>
  <c r="F147" i="8"/>
  <c r="E147" i="8"/>
  <c r="D147" i="8"/>
  <c r="C147" i="8"/>
  <c r="B147" i="8"/>
  <c r="F142" i="8"/>
  <c r="E142" i="8"/>
  <c r="D142" i="8"/>
  <c r="C142" i="8"/>
  <c r="B142" i="8"/>
  <c r="F137" i="8"/>
  <c r="E137" i="8"/>
  <c r="D137" i="8"/>
  <c r="C137" i="8"/>
  <c r="B137" i="8"/>
  <c r="F132" i="8"/>
  <c r="E132" i="8"/>
  <c r="D132" i="8"/>
  <c r="C132" i="8"/>
  <c r="B132" i="8"/>
  <c r="F127" i="8"/>
  <c r="E127" i="8"/>
  <c r="D127" i="8"/>
  <c r="C127" i="8"/>
  <c r="B127" i="8"/>
  <c r="F122" i="8"/>
  <c r="E122" i="8"/>
  <c r="D122" i="8"/>
  <c r="C122" i="8"/>
  <c r="B122" i="8"/>
  <c r="F117" i="8"/>
  <c r="E117" i="8"/>
  <c r="D117" i="8"/>
  <c r="C117" i="8"/>
  <c r="B117" i="8"/>
  <c r="F112" i="8"/>
  <c r="E112" i="8"/>
  <c r="D112" i="8"/>
  <c r="C112" i="8"/>
  <c r="B112" i="8"/>
  <c r="F107" i="8"/>
  <c r="E107" i="8"/>
  <c r="D107" i="8"/>
  <c r="C107" i="8"/>
  <c r="B107" i="8"/>
  <c r="F102" i="8"/>
  <c r="E102" i="8"/>
  <c r="D102" i="8"/>
  <c r="C102" i="8"/>
  <c r="B102" i="8"/>
  <c r="F97" i="8"/>
  <c r="E97" i="8"/>
  <c r="D97" i="8"/>
  <c r="C97" i="8"/>
  <c r="B97" i="8"/>
  <c r="F92" i="8"/>
  <c r="E92" i="8"/>
  <c r="D92" i="8"/>
  <c r="C92" i="8"/>
  <c r="B92" i="8"/>
  <c r="F87" i="8"/>
  <c r="E87" i="8"/>
  <c r="D87" i="8"/>
  <c r="C87" i="8"/>
  <c r="B87" i="8"/>
  <c r="F82" i="8"/>
  <c r="E82" i="8"/>
  <c r="D82" i="8"/>
  <c r="C82" i="8"/>
  <c r="B82" i="8"/>
  <c r="F77" i="8"/>
  <c r="E77" i="8"/>
  <c r="D77" i="8"/>
  <c r="C77" i="8"/>
  <c r="B77" i="8"/>
  <c r="F72" i="8"/>
  <c r="E72" i="8"/>
  <c r="D72" i="8"/>
  <c r="C72" i="8"/>
  <c r="B72" i="8"/>
  <c r="F67" i="8"/>
  <c r="E67" i="8"/>
  <c r="D67" i="8"/>
  <c r="C67" i="8"/>
  <c r="B67" i="8"/>
  <c r="F62" i="8"/>
  <c r="E62" i="8"/>
  <c r="D62" i="8"/>
  <c r="C62" i="8"/>
  <c r="B62" i="8"/>
  <c r="F57" i="8"/>
  <c r="E57" i="8"/>
  <c r="D57" i="8"/>
  <c r="C57" i="8"/>
  <c r="B57" i="8"/>
  <c r="F52" i="8"/>
  <c r="E52" i="8"/>
  <c r="D52" i="8"/>
  <c r="C52" i="8"/>
  <c r="B52" i="8"/>
  <c r="F47" i="8"/>
  <c r="E47" i="8"/>
  <c r="D47" i="8"/>
  <c r="C47" i="8"/>
  <c r="B47" i="8"/>
  <c r="F42" i="8"/>
  <c r="E42" i="8"/>
  <c r="D42" i="8"/>
  <c r="C42" i="8"/>
  <c r="B42" i="8"/>
  <c r="F37" i="8"/>
  <c r="E37" i="8"/>
  <c r="D37" i="8"/>
  <c r="C37" i="8"/>
  <c r="B37" i="8"/>
  <c r="F32" i="8"/>
  <c r="E32" i="8"/>
  <c r="D32" i="8"/>
  <c r="C32" i="8"/>
  <c r="B32" i="8"/>
  <c r="F27" i="8"/>
  <c r="E27" i="8"/>
  <c r="D27" i="8"/>
  <c r="C27" i="8"/>
  <c r="B27" i="8"/>
  <c r="F22" i="8"/>
  <c r="E22" i="8"/>
  <c r="D22" i="8"/>
  <c r="C22" i="8"/>
  <c r="B22" i="8"/>
  <c r="F17" i="8"/>
  <c r="E17" i="8"/>
  <c r="D17" i="8"/>
  <c r="C17" i="8"/>
  <c r="B17" i="8"/>
  <c r="F12" i="8"/>
  <c r="E12" i="8"/>
  <c r="D12" i="8"/>
  <c r="C12" i="8"/>
  <c r="B12" i="8"/>
  <c r="F7" i="8"/>
  <c r="E7" i="8"/>
  <c r="D7" i="8"/>
  <c r="C7" i="8"/>
  <c r="B7" i="8"/>
  <c r="F2" i="8"/>
  <c r="E2" i="8"/>
  <c r="D2" i="8"/>
  <c r="C2" i="8"/>
  <c r="B2" i="8"/>
  <c r="N304" i="1"/>
  <c r="O304" i="1" s="1"/>
  <c r="P304" i="1" s="1"/>
  <c r="N305" i="1"/>
  <c r="N306" i="1"/>
  <c r="O306" i="1" s="1"/>
  <c r="N307" i="1"/>
  <c r="O307" i="1" s="1"/>
  <c r="P307" i="1" s="1"/>
  <c r="N308" i="1"/>
  <c r="O308" i="1" s="1"/>
  <c r="P308" i="1" s="1"/>
  <c r="N309" i="1"/>
  <c r="O309" i="1" s="1"/>
  <c r="N310" i="1"/>
  <c r="N311" i="1"/>
  <c r="N312" i="1"/>
  <c r="O312" i="1" s="1"/>
  <c r="P312" i="1" s="1"/>
  <c r="N313" i="1"/>
  <c r="O313" i="1" s="1"/>
  <c r="P313" i="1" s="1"/>
  <c r="N314" i="1"/>
  <c r="N315" i="1"/>
  <c r="N316" i="1"/>
  <c r="O316" i="1" s="1"/>
  <c r="P316" i="1" s="1"/>
  <c r="N317" i="1"/>
  <c r="O317" i="1" s="1"/>
  <c r="P317" i="1" s="1"/>
  <c r="N318" i="1"/>
  <c r="N319" i="1"/>
  <c r="N320" i="1"/>
  <c r="O320" i="1" s="1"/>
  <c r="P320" i="1" s="1"/>
  <c r="N321" i="1"/>
  <c r="O321" i="1" s="1"/>
  <c r="P321" i="1" s="1"/>
  <c r="N322" i="1"/>
  <c r="N323" i="1"/>
  <c r="O323" i="1" s="1"/>
  <c r="Q323" i="1" s="1"/>
  <c r="R323" i="1" s="1"/>
  <c r="N324" i="1"/>
  <c r="N325" i="1"/>
  <c r="O325" i="1" s="1"/>
  <c r="N326" i="1"/>
  <c r="N327" i="1"/>
  <c r="N328" i="1"/>
  <c r="N329" i="1"/>
  <c r="O329" i="1" s="1"/>
  <c r="P329" i="1" s="1"/>
  <c r="N330" i="1"/>
  <c r="N331" i="1"/>
  <c r="O331" i="1" s="1"/>
  <c r="N332" i="1"/>
  <c r="N333" i="1"/>
  <c r="O333" i="1" s="1"/>
  <c r="P333" i="1" s="1"/>
  <c r="N334" i="1"/>
  <c r="N335" i="1"/>
  <c r="O335" i="1" s="1"/>
  <c r="P335" i="1" s="1"/>
  <c r="N336" i="1"/>
  <c r="N337" i="1"/>
  <c r="O337" i="1" s="1"/>
  <c r="N338" i="1"/>
  <c r="N339" i="1"/>
  <c r="O339" i="1" s="1"/>
  <c r="N340" i="1"/>
  <c r="O340" i="1" s="1"/>
  <c r="Q340" i="1" s="1"/>
  <c r="R340" i="1" s="1"/>
  <c r="N341" i="1"/>
  <c r="O341" i="1" s="1"/>
  <c r="P341" i="1" s="1"/>
  <c r="N342" i="1"/>
  <c r="N343" i="1"/>
  <c r="N344" i="1"/>
  <c r="N345" i="1"/>
  <c r="O345" i="1" s="1"/>
  <c r="P345" i="1" s="1"/>
  <c r="N346" i="1"/>
  <c r="O346" i="1" s="1"/>
  <c r="N347" i="1"/>
  <c r="O347" i="1" s="1"/>
  <c r="N348" i="1"/>
  <c r="N349" i="1"/>
  <c r="O349" i="1" s="1"/>
  <c r="P349" i="1" s="1"/>
  <c r="N350" i="1"/>
  <c r="N351" i="1"/>
  <c r="N352" i="1"/>
  <c r="N353" i="1"/>
  <c r="N354" i="1"/>
  <c r="N355" i="1"/>
  <c r="O355" i="1" s="1"/>
  <c r="P355" i="1" s="1"/>
  <c r="N356" i="1"/>
  <c r="N357" i="1"/>
  <c r="N358" i="1"/>
  <c r="O358" i="1" s="1"/>
  <c r="N359" i="1"/>
  <c r="N360" i="1"/>
  <c r="N361" i="1"/>
  <c r="N362" i="1"/>
  <c r="N363" i="1"/>
  <c r="N364" i="1"/>
  <c r="N365" i="1"/>
  <c r="N366" i="1"/>
  <c r="N367" i="1"/>
  <c r="N368" i="1"/>
  <c r="N369" i="1"/>
  <c r="N370" i="1"/>
  <c r="O370" i="1" s="1"/>
  <c r="P370" i="1" s="1"/>
  <c r="N371" i="1"/>
  <c r="N372" i="1"/>
  <c r="O372" i="1" s="1"/>
  <c r="P372" i="1" s="1"/>
  <c r="N373" i="1"/>
  <c r="N374" i="1"/>
  <c r="O374" i="1" s="1"/>
  <c r="N375" i="1"/>
  <c r="N376" i="1"/>
  <c r="N377" i="1"/>
  <c r="O377" i="1" s="1"/>
  <c r="P377" i="1" s="1"/>
  <c r="N378" i="1"/>
  <c r="O378" i="1" s="1"/>
  <c r="P378" i="1" s="1"/>
  <c r="N379" i="1"/>
  <c r="N380" i="1"/>
  <c r="N381" i="1"/>
  <c r="O381" i="1" s="1"/>
  <c r="P381" i="1" s="1"/>
  <c r="N382" i="1"/>
  <c r="O382" i="1" s="1"/>
  <c r="P382" i="1" s="1"/>
  <c r="N383" i="1"/>
  <c r="N384" i="1"/>
  <c r="N385" i="1"/>
  <c r="O385" i="1" s="1"/>
  <c r="P385" i="1" s="1"/>
  <c r="N386" i="1"/>
  <c r="O386" i="1" s="1"/>
  <c r="Q386" i="1" s="1"/>
  <c r="R386" i="1" s="1"/>
  <c r="N387" i="1"/>
  <c r="O387" i="1" s="1"/>
  <c r="N388" i="1"/>
  <c r="N389" i="1"/>
  <c r="N390" i="1"/>
  <c r="O390" i="1" s="1"/>
  <c r="N391" i="1"/>
  <c r="O391" i="1" s="1"/>
  <c r="N392" i="1"/>
  <c r="N393" i="1"/>
  <c r="N394" i="1"/>
  <c r="O394" i="1" s="1"/>
  <c r="P394" i="1" s="1"/>
  <c r="N395" i="1"/>
  <c r="N396" i="1"/>
  <c r="N397" i="1"/>
  <c r="O397" i="1" s="1"/>
  <c r="N398" i="1"/>
  <c r="O398" i="1" s="1"/>
  <c r="N399" i="1"/>
  <c r="N400" i="1"/>
  <c r="N401" i="1"/>
  <c r="N402" i="1"/>
  <c r="O402" i="1" s="1"/>
  <c r="N303" i="1"/>
  <c r="E304" i="1"/>
  <c r="F304" i="1" s="1"/>
  <c r="E305" i="1"/>
  <c r="E306" i="1"/>
  <c r="F306" i="1" s="1"/>
  <c r="E307" i="1"/>
  <c r="F307" i="1" s="1"/>
  <c r="E308" i="1"/>
  <c r="E309" i="1"/>
  <c r="F309" i="1" s="1"/>
  <c r="E310" i="1"/>
  <c r="E311" i="1"/>
  <c r="F311" i="1" s="1"/>
  <c r="E312" i="1"/>
  <c r="F312" i="1" s="1"/>
  <c r="E313" i="1"/>
  <c r="E314" i="1"/>
  <c r="E315" i="1"/>
  <c r="F315" i="1" s="1"/>
  <c r="E316" i="1"/>
  <c r="F316" i="1" s="1"/>
  <c r="E317" i="1"/>
  <c r="E318" i="1"/>
  <c r="E319" i="1"/>
  <c r="F319" i="1" s="1"/>
  <c r="E320" i="1"/>
  <c r="F320" i="1" s="1"/>
  <c r="E321" i="1"/>
  <c r="E322" i="1"/>
  <c r="F322" i="1" s="1"/>
  <c r="E323" i="1"/>
  <c r="F323" i="1" s="1"/>
  <c r="E324" i="1"/>
  <c r="F324" i="1" s="1"/>
  <c r="E325" i="1"/>
  <c r="E326" i="1"/>
  <c r="E327" i="1"/>
  <c r="F327" i="1" s="1"/>
  <c r="E328" i="1"/>
  <c r="F328" i="1" s="1"/>
  <c r="E329" i="1"/>
  <c r="F329" i="1" s="1"/>
  <c r="E330" i="1"/>
  <c r="F330" i="1" s="1"/>
  <c r="E331" i="1"/>
  <c r="E332" i="1"/>
  <c r="F332" i="1" s="1"/>
  <c r="E333" i="1"/>
  <c r="F333" i="1" s="1"/>
  <c r="E334" i="1"/>
  <c r="F334" i="1" s="1"/>
  <c r="E335" i="1"/>
  <c r="F335" i="1" s="1"/>
  <c r="E336" i="1"/>
  <c r="E337" i="1"/>
  <c r="E338" i="1"/>
  <c r="E339" i="1"/>
  <c r="F339" i="1" s="1"/>
  <c r="E340" i="1"/>
  <c r="F340" i="1" s="1"/>
  <c r="E341" i="1"/>
  <c r="F341" i="1" s="1"/>
  <c r="E342" i="1"/>
  <c r="E343" i="1"/>
  <c r="F343" i="1" s="1"/>
  <c r="E344" i="1"/>
  <c r="F344" i="1" s="1"/>
  <c r="E345" i="1"/>
  <c r="E346" i="1"/>
  <c r="E347" i="1"/>
  <c r="F347" i="1" s="1"/>
  <c r="G347" i="1" s="1"/>
  <c r="E348" i="1"/>
  <c r="E349" i="1"/>
  <c r="F349" i="1" s="1"/>
  <c r="G349" i="1" s="1"/>
  <c r="E350" i="1"/>
  <c r="E351" i="1"/>
  <c r="F351" i="1" s="1"/>
  <c r="E352" i="1"/>
  <c r="F352" i="1" s="1"/>
  <c r="E353" i="1"/>
  <c r="E354" i="1"/>
  <c r="E355" i="1"/>
  <c r="F355" i="1" s="1"/>
  <c r="G355" i="1" s="1"/>
  <c r="E356" i="1"/>
  <c r="F356" i="1" s="1"/>
  <c r="E357" i="1"/>
  <c r="F357" i="1" s="1"/>
  <c r="G357" i="1" s="1"/>
  <c r="E358" i="1"/>
  <c r="F358" i="1" s="1"/>
  <c r="E359" i="1"/>
  <c r="F359" i="1" s="1"/>
  <c r="G359" i="1" s="1"/>
  <c r="E360" i="1"/>
  <c r="E361" i="1"/>
  <c r="E362" i="1"/>
  <c r="E363" i="1"/>
  <c r="F363" i="1" s="1"/>
  <c r="E364" i="1"/>
  <c r="F364" i="1" s="1"/>
  <c r="E365" i="1"/>
  <c r="F365" i="1" s="1"/>
  <c r="E366" i="1"/>
  <c r="F366" i="1" s="1"/>
  <c r="E367" i="1"/>
  <c r="F367" i="1" s="1"/>
  <c r="G367" i="1" s="1"/>
  <c r="E368" i="1"/>
  <c r="E369" i="1"/>
  <c r="E370" i="1"/>
  <c r="F370" i="1" s="1"/>
  <c r="G370" i="1" s="1"/>
  <c r="E371" i="1"/>
  <c r="F371" i="1" s="1"/>
  <c r="E372" i="1"/>
  <c r="F372" i="1" s="1"/>
  <c r="G372" i="1" s="1"/>
  <c r="E373" i="1"/>
  <c r="E374" i="1"/>
  <c r="E375" i="1"/>
  <c r="F375" i="1" s="1"/>
  <c r="E376" i="1"/>
  <c r="F376" i="1" s="1"/>
  <c r="E377" i="1"/>
  <c r="E378" i="1"/>
  <c r="F378" i="1" s="1"/>
  <c r="G378" i="1" s="1"/>
  <c r="E379" i="1"/>
  <c r="E380" i="1"/>
  <c r="F380" i="1" s="1"/>
  <c r="G380" i="1" s="1"/>
  <c r="E381" i="1"/>
  <c r="E382" i="1"/>
  <c r="F382" i="1" s="1"/>
  <c r="G382" i="1" s="1"/>
  <c r="E383" i="1"/>
  <c r="F383" i="1" s="1"/>
  <c r="E384" i="1"/>
  <c r="F384" i="1" s="1"/>
  <c r="E385" i="1"/>
  <c r="E386" i="1"/>
  <c r="F386" i="1" s="1"/>
  <c r="G386" i="1" s="1"/>
  <c r="E387" i="1"/>
  <c r="E388" i="1"/>
  <c r="E389" i="1"/>
  <c r="E390" i="1"/>
  <c r="F390" i="1" s="1"/>
  <c r="E391" i="1"/>
  <c r="F391" i="1" s="1"/>
  <c r="E392" i="1"/>
  <c r="F392" i="1" s="1"/>
  <c r="G392" i="1" s="1"/>
  <c r="E393" i="1"/>
  <c r="E394" i="1"/>
  <c r="E395" i="1"/>
  <c r="F395" i="1" s="1"/>
  <c r="E396" i="1"/>
  <c r="E397" i="1"/>
  <c r="E398" i="1"/>
  <c r="F398" i="1" s="1"/>
  <c r="E399" i="1"/>
  <c r="E400" i="1"/>
  <c r="F400" i="1" s="1"/>
  <c r="G400" i="1" s="1"/>
  <c r="E401" i="1"/>
  <c r="F401" i="1" s="1"/>
  <c r="E402" i="1"/>
  <c r="F402" i="1" s="1"/>
  <c r="E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3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203" i="1"/>
  <c r="F497" i="7"/>
  <c r="E497" i="7"/>
  <c r="D497" i="7"/>
  <c r="C497" i="7"/>
  <c r="B497" i="7"/>
  <c r="F492" i="7"/>
  <c r="E492" i="7"/>
  <c r="D492" i="7"/>
  <c r="C492" i="7"/>
  <c r="B492" i="7"/>
  <c r="F487" i="7"/>
  <c r="E487" i="7"/>
  <c r="D487" i="7"/>
  <c r="C487" i="7"/>
  <c r="B487" i="7"/>
  <c r="F482" i="7"/>
  <c r="E482" i="7"/>
  <c r="D482" i="7"/>
  <c r="C482" i="7"/>
  <c r="B482" i="7"/>
  <c r="F477" i="7"/>
  <c r="E477" i="7"/>
  <c r="D477" i="7"/>
  <c r="C477" i="7"/>
  <c r="B477" i="7"/>
  <c r="F472" i="7"/>
  <c r="E472" i="7"/>
  <c r="D472" i="7"/>
  <c r="C472" i="7"/>
  <c r="B472" i="7"/>
  <c r="F467" i="7"/>
  <c r="E467" i="7"/>
  <c r="D467" i="7"/>
  <c r="C467" i="7"/>
  <c r="B467" i="7"/>
  <c r="F462" i="7"/>
  <c r="E462" i="7"/>
  <c r="D462" i="7"/>
  <c r="C462" i="7"/>
  <c r="B462" i="7"/>
  <c r="F457" i="7"/>
  <c r="E457" i="7"/>
  <c r="D457" i="7"/>
  <c r="C457" i="7"/>
  <c r="B457" i="7"/>
  <c r="F452" i="7"/>
  <c r="E452" i="7"/>
  <c r="D452" i="7"/>
  <c r="C452" i="7"/>
  <c r="B452" i="7"/>
  <c r="F447" i="7"/>
  <c r="E447" i="7"/>
  <c r="D447" i="7"/>
  <c r="C447" i="7"/>
  <c r="B447" i="7"/>
  <c r="F442" i="7"/>
  <c r="E442" i="7"/>
  <c r="D442" i="7"/>
  <c r="C442" i="7"/>
  <c r="B442" i="7"/>
  <c r="F437" i="7"/>
  <c r="E437" i="7"/>
  <c r="D437" i="7"/>
  <c r="C437" i="7"/>
  <c r="B437" i="7"/>
  <c r="F432" i="7"/>
  <c r="E432" i="7"/>
  <c r="D432" i="7"/>
  <c r="C432" i="7"/>
  <c r="B432" i="7"/>
  <c r="F427" i="7"/>
  <c r="E427" i="7"/>
  <c r="D427" i="7"/>
  <c r="C427" i="7"/>
  <c r="B427" i="7"/>
  <c r="F422" i="7"/>
  <c r="E422" i="7"/>
  <c r="D422" i="7"/>
  <c r="C422" i="7"/>
  <c r="B422" i="7"/>
  <c r="F417" i="7"/>
  <c r="E417" i="7"/>
  <c r="D417" i="7"/>
  <c r="C417" i="7"/>
  <c r="B417" i="7"/>
  <c r="F412" i="7"/>
  <c r="E412" i="7"/>
  <c r="D412" i="7"/>
  <c r="C412" i="7"/>
  <c r="B412" i="7"/>
  <c r="F407" i="7"/>
  <c r="E407" i="7"/>
  <c r="D407" i="7"/>
  <c r="C407" i="7"/>
  <c r="B407" i="7"/>
  <c r="F402" i="7"/>
  <c r="E402" i="7"/>
  <c r="D402" i="7"/>
  <c r="C402" i="7"/>
  <c r="B402" i="7"/>
  <c r="F397" i="7"/>
  <c r="E397" i="7"/>
  <c r="D397" i="7"/>
  <c r="C397" i="7"/>
  <c r="B397" i="7"/>
  <c r="F392" i="7"/>
  <c r="E392" i="7"/>
  <c r="D392" i="7"/>
  <c r="C392" i="7"/>
  <c r="B392" i="7"/>
  <c r="F387" i="7"/>
  <c r="E387" i="7"/>
  <c r="D387" i="7"/>
  <c r="C387" i="7"/>
  <c r="B387" i="7"/>
  <c r="F382" i="7"/>
  <c r="E382" i="7"/>
  <c r="D382" i="7"/>
  <c r="C382" i="7"/>
  <c r="B382" i="7"/>
  <c r="F377" i="7"/>
  <c r="E377" i="7"/>
  <c r="D377" i="7"/>
  <c r="C377" i="7"/>
  <c r="B377" i="7"/>
  <c r="F372" i="7"/>
  <c r="E372" i="7"/>
  <c r="D372" i="7"/>
  <c r="C372" i="7"/>
  <c r="B372" i="7"/>
  <c r="F367" i="7"/>
  <c r="E367" i="7"/>
  <c r="D367" i="7"/>
  <c r="C367" i="7"/>
  <c r="B367" i="7"/>
  <c r="F362" i="7"/>
  <c r="E362" i="7"/>
  <c r="D362" i="7"/>
  <c r="C362" i="7"/>
  <c r="B362" i="7"/>
  <c r="F357" i="7"/>
  <c r="E357" i="7"/>
  <c r="D357" i="7"/>
  <c r="C357" i="7"/>
  <c r="B357" i="7"/>
  <c r="F352" i="7"/>
  <c r="E352" i="7"/>
  <c r="D352" i="7"/>
  <c r="C352" i="7"/>
  <c r="B352" i="7"/>
  <c r="F347" i="7"/>
  <c r="E347" i="7"/>
  <c r="D347" i="7"/>
  <c r="C347" i="7"/>
  <c r="B347" i="7"/>
  <c r="F342" i="7"/>
  <c r="E342" i="7"/>
  <c r="D342" i="7"/>
  <c r="C342" i="7"/>
  <c r="B342" i="7"/>
  <c r="F337" i="7"/>
  <c r="E337" i="7"/>
  <c r="D337" i="7"/>
  <c r="C337" i="7"/>
  <c r="B337" i="7"/>
  <c r="F332" i="7"/>
  <c r="E332" i="7"/>
  <c r="D332" i="7"/>
  <c r="C332" i="7"/>
  <c r="B332" i="7"/>
  <c r="F327" i="7"/>
  <c r="E327" i="7"/>
  <c r="D327" i="7"/>
  <c r="C327" i="7"/>
  <c r="B327" i="7"/>
  <c r="F322" i="7"/>
  <c r="E322" i="7"/>
  <c r="D322" i="7"/>
  <c r="C322" i="7"/>
  <c r="B322" i="7"/>
  <c r="F317" i="7"/>
  <c r="E317" i="7"/>
  <c r="D317" i="7"/>
  <c r="C317" i="7"/>
  <c r="B317" i="7"/>
  <c r="F312" i="7"/>
  <c r="E312" i="7"/>
  <c r="D312" i="7"/>
  <c r="C312" i="7"/>
  <c r="B312" i="7"/>
  <c r="F307" i="7"/>
  <c r="E307" i="7"/>
  <c r="D307" i="7"/>
  <c r="C307" i="7"/>
  <c r="B307" i="7"/>
  <c r="F302" i="7"/>
  <c r="E302" i="7"/>
  <c r="D302" i="7"/>
  <c r="C302" i="7"/>
  <c r="B302" i="7"/>
  <c r="F297" i="7"/>
  <c r="E297" i="7"/>
  <c r="D297" i="7"/>
  <c r="C297" i="7"/>
  <c r="B297" i="7"/>
  <c r="F292" i="7"/>
  <c r="E292" i="7"/>
  <c r="D292" i="7"/>
  <c r="C292" i="7"/>
  <c r="B292" i="7"/>
  <c r="F287" i="7"/>
  <c r="E287" i="7"/>
  <c r="D287" i="7"/>
  <c r="C287" i="7"/>
  <c r="B287" i="7"/>
  <c r="F282" i="7"/>
  <c r="E282" i="7"/>
  <c r="D282" i="7"/>
  <c r="C282" i="7"/>
  <c r="B282" i="7"/>
  <c r="F277" i="7"/>
  <c r="E277" i="7"/>
  <c r="D277" i="7"/>
  <c r="C277" i="7"/>
  <c r="B277" i="7"/>
  <c r="F272" i="7"/>
  <c r="E272" i="7"/>
  <c r="D272" i="7"/>
  <c r="C272" i="7"/>
  <c r="B272" i="7"/>
  <c r="F267" i="7"/>
  <c r="E267" i="7"/>
  <c r="D267" i="7"/>
  <c r="C267" i="7"/>
  <c r="B267" i="7"/>
  <c r="F262" i="7"/>
  <c r="E262" i="7"/>
  <c r="D262" i="7"/>
  <c r="C262" i="7"/>
  <c r="B262" i="7"/>
  <c r="F257" i="7"/>
  <c r="E257" i="7"/>
  <c r="D257" i="7"/>
  <c r="C257" i="7"/>
  <c r="B257" i="7"/>
  <c r="F252" i="7"/>
  <c r="E252" i="7"/>
  <c r="D252" i="7"/>
  <c r="C252" i="7"/>
  <c r="B252" i="7"/>
  <c r="F247" i="7"/>
  <c r="E247" i="7"/>
  <c r="D247" i="7"/>
  <c r="C247" i="7"/>
  <c r="B247" i="7"/>
  <c r="F242" i="7"/>
  <c r="E242" i="7"/>
  <c r="D242" i="7"/>
  <c r="C242" i="7"/>
  <c r="B242" i="7"/>
  <c r="F237" i="7"/>
  <c r="E237" i="7"/>
  <c r="D237" i="7"/>
  <c r="C237" i="7"/>
  <c r="B237" i="7"/>
  <c r="F232" i="7"/>
  <c r="E232" i="7"/>
  <c r="D232" i="7"/>
  <c r="C232" i="7"/>
  <c r="B232" i="7"/>
  <c r="F227" i="7"/>
  <c r="E227" i="7"/>
  <c r="D227" i="7"/>
  <c r="C227" i="7"/>
  <c r="B227" i="7"/>
  <c r="F222" i="7"/>
  <c r="E222" i="7"/>
  <c r="D222" i="7"/>
  <c r="C222" i="7"/>
  <c r="B222" i="7"/>
  <c r="F217" i="7"/>
  <c r="E217" i="7"/>
  <c r="D217" i="7"/>
  <c r="C217" i="7"/>
  <c r="B217" i="7"/>
  <c r="F212" i="7"/>
  <c r="E212" i="7"/>
  <c r="D212" i="7"/>
  <c r="C212" i="7"/>
  <c r="B212" i="7"/>
  <c r="F207" i="7"/>
  <c r="E207" i="7"/>
  <c r="D207" i="7"/>
  <c r="C207" i="7"/>
  <c r="B207" i="7"/>
  <c r="F202" i="7"/>
  <c r="E202" i="7"/>
  <c r="D202" i="7"/>
  <c r="C202" i="7"/>
  <c r="B202" i="7"/>
  <c r="F197" i="7"/>
  <c r="E197" i="7"/>
  <c r="D197" i="7"/>
  <c r="C197" i="7"/>
  <c r="B197" i="7"/>
  <c r="F192" i="7"/>
  <c r="E192" i="7"/>
  <c r="D192" i="7"/>
  <c r="C192" i="7"/>
  <c r="B192" i="7"/>
  <c r="F187" i="7"/>
  <c r="E187" i="7"/>
  <c r="D187" i="7"/>
  <c r="C187" i="7"/>
  <c r="B187" i="7"/>
  <c r="F182" i="7"/>
  <c r="E182" i="7"/>
  <c r="D182" i="7"/>
  <c r="C182" i="7"/>
  <c r="B182" i="7"/>
  <c r="F177" i="7"/>
  <c r="E177" i="7"/>
  <c r="D177" i="7"/>
  <c r="C177" i="7"/>
  <c r="B177" i="7"/>
  <c r="F172" i="7"/>
  <c r="E172" i="7"/>
  <c r="D172" i="7"/>
  <c r="C172" i="7"/>
  <c r="B172" i="7"/>
  <c r="F167" i="7"/>
  <c r="E167" i="7"/>
  <c r="D167" i="7"/>
  <c r="C167" i="7"/>
  <c r="B167" i="7"/>
  <c r="F162" i="7"/>
  <c r="E162" i="7"/>
  <c r="D162" i="7"/>
  <c r="C162" i="7"/>
  <c r="B162" i="7"/>
  <c r="F157" i="7"/>
  <c r="E157" i="7"/>
  <c r="D157" i="7"/>
  <c r="C157" i="7"/>
  <c r="B157" i="7"/>
  <c r="F152" i="7"/>
  <c r="E152" i="7"/>
  <c r="D152" i="7"/>
  <c r="C152" i="7"/>
  <c r="B152" i="7"/>
  <c r="F147" i="7"/>
  <c r="E147" i="7"/>
  <c r="D147" i="7"/>
  <c r="C147" i="7"/>
  <c r="B147" i="7"/>
  <c r="F142" i="7"/>
  <c r="E142" i="7"/>
  <c r="D142" i="7"/>
  <c r="C142" i="7"/>
  <c r="B142" i="7"/>
  <c r="F137" i="7"/>
  <c r="E137" i="7"/>
  <c r="D137" i="7"/>
  <c r="C137" i="7"/>
  <c r="B137" i="7"/>
  <c r="F132" i="7"/>
  <c r="E132" i="7"/>
  <c r="D132" i="7"/>
  <c r="C132" i="7"/>
  <c r="B132" i="7"/>
  <c r="F127" i="7"/>
  <c r="E127" i="7"/>
  <c r="D127" i="7"/>
  <c r="C127" i="7"/>
  <c r="B127" i="7"/>
  <c r="F122" i="7"/>
  <c r="E122" i="7"/>
  <c r="D122" i="7"/>
  <c r="C122" i="7"/>
  <c r="B122" i="7"/>
  <c r="F117" i="7"/>
  <c r="E117" i="7"/>
  <c r="D117" i="7"/>
  <c r="C117" i="7"/>
  <c r="B117" i="7"/>
  <c r="F112" i="7"/>
  <c r="E112" i="7"/>
  <c r="D112" i="7"/>
  <c r="C112" i="7"/>
  <c r="B112" i="7"/>
  <c r="F107" i="7"/>
  <c r="E107" i="7"/>
  <c r="D107" i="7"/>
  <c r="C107" i="7"/>
  <c r="B107" i="7"/>
  <c r="F102" i="7"/>
  <c r="E102" i="7"/>
  <c r="D102" i="7"/>
  <c r="C102" i="7"/>
  <c r="B102" i="7"/>
  <c r="F97" i="7"/>
  <c r="E97" i="7"/>
  <c r="D97" i="7"/>
  <c r="C97" i="7"/>
  <c r="B97" i="7"/>
  <c r="F92" i="7"/>
  <c r="E92" i="7"/>
  <c r="D92" i="7"/>
  <c r="C92" i="7"/>
  <c r="B92" i="7"/>
  <c r="F87" i="7"/>
  <c r="E87" i="7"/>
  <c r="D87" i="7"/>
  <c r="C87" i="7"/>
  <c r="B87" i="7"/>
  <c r="F82" i="7"/>
  <c r="E82" i="7"/>
  <c r="D82" i="7"/>
  <c r="C82" i="7"/>
  <c r="B82" i="7"/>
  <c r="F77" i="7"/>
  <c r="E77" i="7"/>
  <c r="D77" i="7"/>
  <c r="C77" i="7"/>
  <c r="B77" i="7"/>
  <c r="F72" i="7"/>
  <c r="E72" i="7"/>
  <c r="D72" i="7"/>
  <c r="C72" i="7"/>
  <c r="B72" i="7"/>
  <c r="F67" i="7"/>
  <c r="E67" i="7"/>
  <c r="D67" i="7"/>
  <c r="C67" i="7"/>
  <c r="B67" i="7"/>
  <c r="F62" i="7"/>
  <c r="E62" i="7"/>
  <c r="D62" i="7"/>
  <c r="C62" i="7"/>
  <c r="B62" i="7"/>
  <c r="F57" i="7"/>
  <c r="E57" i="7"/>
  <c r="D57" i="7"/>
  <c r="C57" i="7"/>
  <c r="B57" i="7"/>
  <c r="F52" i="7"/>
  <c r="E52" i="7"/>
  <c r="D52" i="7"/>
  <c r="C52" i="7"/>
  <c r="B52" i="7"/>
  <c r="F47" i="7"/>
  <c r="E47" i="7"/>
  <c r="D47" i="7"/>
  <c r="C47" i="7"/>
  <c r="B47" i="7"/>
  <c r="F42" i="7"/>
  <c r="E42" i="7"/>
  <c r="D42" i="7"/>
  <c r="C42" i="7"/>
  <c r="B42" i="7"/>
  <c r="F37" i="7"/>
  <c r="E37" i="7"/>
  <c r="D37" i="7"/>
  <c r="C37" i="7"/>
  <c r="B37" i="7"/>
  <c r="F32" i="7"/>
  <c r="E32" i="7"/>
  <c r="D32" i="7"/>
  <c r="C32" i="7"/>
  <c r="B32" i="7"/>
  <c r="F27" i="7"/>
  <c r="E27" i="7"/>
  <c r="D27" i="7"/>
  <c r="C27" i="7"/>
  <c r="B27" i="7"/>
  <c r="F22" i="7"/>
  <c r="E22" i="7"/>
  <c r="D22" i="7"/>
  <c r="C22" i="7"/>
  <c r="B22" i="7"/>
  <c r="F17" i="7"/>
  <c r="E17" i="7"/>
  <c r="D17" i="7"/>
  <c r="C17" i="7"/>
  <c r="B17" i="7"/>
  <c r="F12" i="7"/>
  <c r="E12" i="7"/>
  <c r="D12" i="7"/>
  <c r="C12" i="7"/>
  <c r="B12" i="7"/>
  <c r="F7" i="7"/>
  <c r="E7" i="7"/>
  <c r="D7" i="7"/>
  <c r="C7" i="7"/>
  <c r="B7" i="7"/>
  <c r="F2" i="7"/>
  <c r="E2" i="7"/>
  <c r="D2" i="7"/>
  <c r="C2" i="7"/>
  <c r="B2" i="7"/>
  <c r="N204" i="1"/>
  <c r="O204" i="1" s="1"/>
  <c r="P204" i="1" s="1"/>
  <c r="N205" i="1"/>
  <c r="N206" i="1"/>
  <c r="N207" i="1"/>
  <c r="N208" i="1"/>
  <c r="N209" i="1"/>
  <c r="O209" i="1" s="1"/>
  <c r="Q209" i="1" s="1"/>
  <c r="R209" i="1" s="1"/>
  <c r="N210" i="1"/>
  <c r="O210" i="1" s="1"/>
  <c r="N211" i="1"/>
  <c r="N212" i="1"/>
  <c r="O212" i="1" s="1"/>
  <c r="Q212" i="1" s="1"/>
  <c r="R212" i="1" s="1"/>
  <c r="N213" i="1"/>
  <c r="O213" i="1" s="1"/>
  <c r="P213" i="1" s="1"/>
  <c r="N214" i="1"/>
  <c r="N215" i="1"/>
  <c r="O215" i="1" s="1"/>
  <c r="P215" i="1" s="1"/>
  <c r="N216" i="1"/>
  <c r="N217" i="1"/>
  <c r="O217" i="1" s="1"/>
  <c r="N218" i="1"/>
  <c r="N219" i="1"/>
  <c r="O219" i="1" s="1"/>
  <c r="P219" i="1" s="1"/>
  <c r="N220" i="1"/>
  <c r="O220" i="1" s="1"/>
  <c r="P220" i="1" s="1"/>
  <c r="N221" i="1"/>
  <c r="O221" i="1" s="1"/>
  <c r="P221" i="1" s="1"/>
  <c r="N222" i="1"/>
  <c r="N223" i="1"/>
  <c r="O223" i="1" s="1"/>
  <c r="P223" i="1" s="1"/>
  <c r="N224" i="1"/>
  <c r="O224" i="1" s="1"/>
  <c r="Q224" i="1" s="1"/>
  <c r="R224" i="1" s="1"/>
  <c r="N225" i="1"/>
  <c r="O225" i="1" s="1"/>
  <c r="P225" i="1" s="1"/>
  <c r="N226" i="1"/>
  <c r="N227" i="1"/>
  <c r="O227" i="1" s="1"/>
  <c r="N228" i="1"/>
  <c r="O228" i="1" s="1"/>
  <c r="N229" i="1"/>
  <c r="N230" i="1"/>
  <c r="N231" i="1"/>
  <c r="O231" i="1" s="1"/>
  <c r="N232" i="1"/>
  <c r="O232" i="1" s="1"/>
  <c r="N233" i="1"/>
  <c r="N234" i="1"/>
  <c r="N235" i="1"/>
  <c r="O235" i="1" s="1"/>
  <c r="N236" i="1"/>
  <c r="O236" i="1" s="1"/>
  <c r="Q236" i="1" s="1"/>
  <c r="R236" i="1" s="1"/>
  <c r="N237" i="1"/>
  <c r="N238" i="1"/>
  <c r="N239" i="1"/>
  <c r="N240" i="1"/>
  <c r="O240" i="1" s="1"/>
  <c r="Q240" i="1" s="1"/>
  <c r="R240" i="1" s="1"/>
  <c r="N241" i="1"/>
  <c r="N242" i="1"/>
  <c r="N243" i="1"/>
  <c r="O243" i="1" s="1"/>
  <c r="N244" i="1"/>
  <c r="O244" i="1" s="1"/>
  <c r="P244" i="1" s="1"/>
  <c r="N245" i="1"/>
  <c r="O245" i="1" s="1"/>
  <c r="N246" i="1"/>
  <c r="O246" i="1" s="1"/>
  <c r="P246" i="1" s="1"/>
  <c r="N247" i="1"/>
  <c r="N248" i="1"/>
  <c r="O248" i="1" s="1"/>
  <c r="P248" i="1" s="1"/>
  <c r="N249" i="1"/>
  <c r="O249" i="1" s="1"/>
  <c r="N250" i="1"/>
  <c r="O250" i="1" s="1"/>
  <c r="P250" i="1" s="1"/>
  <c r="N251" i="1"/>
  <c r="O251" i="1" s="1"/>
  <c r="N252" i="1"/>
  <c r="O252" i="1" s="1"/>
  <c r="P252" i="1" s="1"/>
  <c r="N253" i="1"/>
  <c r="O253" i="1" s="1"/>
  <c r="N254" i="1"/>
  <c r="O254" i="1" s="1"/>
  <c r="P254" i="1" s="1"/>
  <c r="N255" i="1"/>
  <c r="O255" i="1" s="1"/>
  <c r="N256" i="1"/>
  <c r="O256" i="1" s="1"/>
  <c r="P256" i="1" s="1"/>
  <c r="N257" i="1"/>
  <c r="O257" i="1" s="1"/>
  <c r="N258" i="1"/>
  <c r="O258" i="1" s="1"/>
  <c r="N259" i="1"/>
  <c r="O259" i="1" s="1"/>
  <c r="N260" i="1"/>
  <c r="O260" i="1" s="1"/>
  <c r="P260" i="1" s="1"/>
  <c r="N261" i="1"/>
  <c r="O261" i="1" s="1"/>
  <c r="P261" i="1" s="1"/>
  <c r="N262" i="1"/>
  <c r="N263" i="1"/>
  <c r="N264" i="1"/>
  <c r="N265" i="1"/>
  <c r="O265" i="1" s="1"/>
  <c r="P265" i="1" s="1"/>
  <c r="N266" i="1"/>
  <c r="O266" i="1" s="1"/>
  <c r="N267" i="1"/>
  <c r="O267" i="1" s="1"/>
  <c r="N268" i="1"/>
  <c r="O268" i="1" s="1"/>
  <c r="P268" i="1" s="1"/>
  <c r="N269" i="1"/>
  <c r="O269" i="1" s="1"/>
  <c r="N270" i="1"/>
  <c r="N271" i="1"/>
  <c r="O271" i="1" s="1"/>
  <c r="N272" i="1"/>
  <c r="O272" i="1" s="1"/>
  <c r="P272" i="1" s="1"/>
  <c r="N273" i="1"/>
  <c r="O273" i="1" s="1"/>
  <c r="N274" i="1"/>
  <c r="O274" i="1" s="1"/>
  <c r="N275" i="1"/>
  <c r="O275" i="1" s="1"/>
  <c r="N276" i="1"/>
  <c r="O276" i="1" s="1"/>
  <c r="N277" i="1"/>
  <c r="O277" i="1" s="1"/>
  <c r="N278" i="1"/>
  <c r="O278" i="1" s="1"/>
  <c r="N279" i="1"/>
  <c r="O279" i="1" s="1"/>
  <c r="N280" i="1"/>
  <c r="O280" i="1" s="1"/>
  <c r="N281" i="1"/>
  <c r="O281" i="1" s="1"/>
  <c r="N282" i="1"/>
  <c r="O282" i="1" s="1"/>
  <c r="N283" i="1"/>
  <c r="O283" i="1" s="1"/>
  <c r="N284" i="1"/>
  <c r="O284" i="1" s="1"/>
  <c r="N285" i="1"/>
  <c r="O285" i="1" s="1"/>
  <c r="N286" i="1"/>
  <c r="O286" i="1" s="1"/>
  <c r="N287" i="1"/>
  <c r="N288" i="1"/>
  <c r="O288" i="1" s="1"/>
  <c r="N289" i="1"/>
  <c r="N290" i="1"/>
  <c r="O290" i="1" s="1"/>
  <c r="N291" i="1"/>
  <c r="N292" i="1"/>
  <c r="O292" i="1" s="1"/>
  <c r="N293" i="1"/>
  <c r="O293" i="1" s="1"/>
  <c r="N294" i="1"/>
  <c r="O294" i="1" s="1"/>
  <c r="N295" i="1"/>
  <c r="N296" i="1"/>
  <c r="O296" i="1" s="1"/>
  <c r="N297" i="1"/>
  <c r="O297" i="1" s="1"/>
  <c r="N298" i="1"/>
  <c r="O298" i="1" s="1"/>
  <c r="N299" i="1"/>
  <c r="O299" i="1" s="1"/>
  <c r="N300" i="1"/>
  <c r="O300" i="1" s="1"/>
  <c r="N301" i="1"/>
  <c r="O301" i="1" s="1"/>
  <c r="P301" i="1" s="1"/>
  <c r="N302" i="1"/>
  <c r="O302" i="1" s="1"/>
  <c r="N203" i="1"/>
  <c r="E204" i="1"/>
  <c r="E205" i="1"/>
  <c r="F205" i="1" s="1"/>
  <c r="E206" i="1"/>
  <c r="E207" i="1"/>
  <c r="F207" i="1" s="1"/>
  <c r="E208" i="1"/>
  <c r="E209" i="1"/>
  <c r="E210" i="1"/>
  <c r="F210" i="1" s="1"/>
  <c r="E211" i="1"/>
  <c r="F211" i="1" s="1"/>
  <c r="H211" i="1" s="1"/>
  <c r="I211" i="1" s="1"/>
  <c r="E212" i="1"/>
  <c r="E213" i="1"/>
  <c r="F213" i="1" s="1"/>
  <c r="E214" i="1"/>
  <c r="E215" i="1"/>
  <c r="F215" i="1" s="1"/>
  <c r="G215" i="1" s="1"/>
  <c r="E216" i="1"/>
  <c r="F216" i="1" s="1"/>
  <c r="E217" i="1"/>
  <c r="E218" i="1"/>
  <c r="F218" i="1" s="1"/>
  <c r="E219" i="1"/>
  <c r="F219" i="1" s="1"/>
  <c r="G219" i="1" s="1"/>
  <c r="E220" i="1"/>
  <c r="F220" i="1" s="1"/>
  <c r="G220" i="1" s="1"/>
  <c r="E221" i="1"/>
  <c r="F221" i="1" s="1"/>
  <c r="G221" i="1" s="1"/>
  <c r="E222" i="1"/>
  <c r="F222" i="1" s="1"/>
  <c r="G222" i="1" s="1"/>
  <c r="E223" i="1"/>
  <c r="F223" i="1" s="1"/>
  <c r="G223" i="1" s="1"/>
  <c r="E224" i="1"/>
  <c r="F224" i="1" s="1"/>
  <c r="E225" i="1"/>
  <c r="E226" i="1"/>
  <c r="F226" i="1" s="1"/>
  <c r="E227" i="1"/>
  <c r="F227" i="1" s="1"/>
  <c r="E228" i="1"/>
  <c r="F228" i="1" s="1"/>
  <c r="E229" i="1"/>
  <c r="F229" i="1" s="1"/>
  <c r="G229" i="1" s="1"/>
  <c r="E230" i="1"/>
  <c r="F230" i="1" s="1"/>
  <c r="E231" i="1"/>
  <c r="F231" i="1" s="1"/>
  <c r="E232" i="1"/>
  <c r="F232" i="1" s="1"/>
  <c r="E233" i="1"/>
  <c r="F233" i="1" s="1"/>
  <c r="G233" i="1" s="1"/>
  <c r="E234" i="1"/>
  <c r="F234" i="1" s="1"/>
  <c r="E235" i="1"/>
  <c r="E236" i="1"/>
  <c r="F236" i="1" s="1"/>
  <c r="H236" i="1" s="1"/>
  <c r="I236" i="1" s="1"/>
  <c r="E237" i="1"/>
  <c r="F237" i="1" s="1"/>
  <c r="G237" i="1" s="1"/>
  <c r="E238" i="1"/>
  <c r="F238" i="1" s="1"/>
  <c r="H238" i="1" s="1"/>
  <c r="I238" i="1" s="1"/>
  <c r="E239" i="1"/>
  <c r="E240" i="1"/>
  <c r="F240" i="1" s="1"/>
  <c r="H240" i="1" s="1"/>
  <c r="I240" i="1" s="1"/>
  <c r="E241" i="1"/>
  <c r="E242" i="1"/>
  <c r="F242" i="1" s="1"/>
  <c r="H242" i="1" s="1"/>
  <c r="I242" i="1" s="1"/>
  <c r="E243" i="1"/>
  <c r="F243" i="1" s="1"/>
  <c r="E244" i="1"/>
  <c r="F244" i="1" s="1"/>
  <c r="E245" i="1"/>
  <c r="F245" i="1" s="1"/>
  <c r="E246" i="1"/>
  <c r="F246" i="1" s="1"/>
  <c r="E247" i="1"/>
  <c r="F247" i="1" s="1"/>
  <c r="E248" i="1"/>
  <c r="F248" i="1" s="1"/>
  <c r="E249" i="1"/>
  <c r="F249" i="1" s="1"/>
  <c r="E250" i="1"/>
  <c r="F250" i="1" s="1"/>
  <c r="E251" i="1"/>
  <c r="F251" i="1" s="1"/>
  <c r="E252" i="1"/>
  <c r="F252" i="1" s="1"/>
  <c r="E253" i="1"/>
  <c r="F253" i="1" s="1"/>
  <c r="E254" i="1"/>
  <c r="F254" i="1" s="1"/>
  <c r="E255" i="1"/>
  <c r="F255" i="1" s="1"/>
  <c r="E256" i="1"/>
  <c r="F256" i="1" s="1"/>
  <c r="E257" i="1"/>
  <c r="F257" i="1" s="1"/>
  <c r="E258" i="1"/>
  <c r="F258" i="1" s="1"/>
  <c r="E259" i="1"/>
  <c r="F259" i="1" s="1"/>
  <c r="E260" i="1"/>
  <c r="E261" i="1"/>
  <c r="F261" i="1" s="1"/>
  <c r="E262" i="1"/>
  <c r="F262" i="1" s="1"/>
  <c r="E263" i="1"/>
  <c r="E264" i="1"/>
  <c r="F264" i="1" s="1"/>
  <c r="E265" i="1"/>
  <c r="E266" i="1"/>
  <c r="F266" i="1" s="1"/>
  <c r="E267" i="1"/>
  <c r="F267" i="1" s="1"/>
  <c r="E268" i="1"/>
  <c r="E269" i="1"/>
  <c r="F269" i="1" s="1"/>
  <c r="E270" i="1"/>
  <c r="E271" i="1"/>
  <c r="F271" i="1" s="1"/>
  <c r="E272" i="1"/>
  <c r="E273" i="1"/>
  <c r="F273" i="1" s="1"/>
  <c r="E274" i="1"/>
  <c r="E275" i="1"/>
  <c r="F275" i="1" s="1"/>
  <c r="E276" i="1"/>
  <c r="E277" i="1"/>
  <c r="F277" i="1" s="1"/>
  <c r="E278" i="1"/>
  <c r="E279" i="1"/>
  <c r="F279" i="1" s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F295" i="1" s="1"/>
  <c r="E296" i="1"/>
  <c r="F296" i="1" s="1"/>
  <c r="E297" i="1"/>
  <c r="E298" i="1"/>
  <c r="F298" i="1" s="1"/>
  <c r="E299" i="1"/>
  <c r="F299" i="1" s="1"/>
  <c r="E300" i="1"/>
  <c r="E301" i="1"/>
  <c r="F301" i="1" s="1"/>
  <c r="E302" i="1"/>
  <c r="F302" i="1" s="1"/>
  <c r="F426" i="1"/>
  <c r="E203" i="1"/>
  <c r="F497" i="6"/>
  <c r="E497" i="6"/>
  <c r="D497" i="6"/>
  <c r="C497" i="6"/>
  <c r="B497" i="6"/>
  <c r="F492" i="6"/>
  <c r="E492" i="6"/>
  <c r="D492" i="6"/>
  <c r="C492" i="6"/>
  <c r="B492" i="6"/>
  <c r="F487" i="6"/>
  <c r="E487" i="6"/>
  <c r="D487" i="6"/>
  <c r="C487" i="6"/>
  <c r="B487" i="6"/>
  <c r="F482" i="6"/>
  <c r="E482" i="6"/>
  <c r="D482" i="6"/>
  <c r="C482" i="6"/>
  <c r="B482" i="6"/>
  <c r="F477" i="6"/>
  <c r="E477" i="6"/>
  <c r="D477" i="6"/>
  <c r="C477" i="6"/>
  <c r="B477" i="6"/>
  <c r="F472" i="6"/>
  <c r="E472" i="6"/>
  <c r="D472" i="6"/>
  <c r="C472" i="6"/>
  <c r="B472" i="6"/>
  <c r="F467" i="6"/>
  <c r="E467" i="6"/>
  <c r="D467" i="6"/>
  <c r="C467" i="6"/>
  <c r="B467" i="6"/>
  <c r="F462" i="6"/>
  <c r="E462" i="6"/>
  <c r="D462" i="6"/>
  <c r="C462" i="6"/>
  <c r="B462" i="6"/>
  <c r="F457" i="6"/>
  <c r="E457" i="6"/>
  <c r="D457" i="6"/>
  <c r="C457" i="6"/>
  <c r="B457" i="6"/>
  <c r="F452" i="6"/>
  <c r="E452" i="6"/>
  <c r="D452" i="6"/>
  <c r="C452" i="6"/>
  <c r="B452" i="6"/>
  <c r="F447" i="6"/>
  <c r="E447" i="6"/>
  <c r="D447" i="6"/>
  <c r="C447" i="6"/>
  <c r="B447" i="6"/>
  <c r="F442" i="6"/>
  <c r="E442" i="6"/>
  <c r="D442" i="6"/>
  <c r="C442" i="6"/>
  <c r="B442" i="6"/>
  <c r="F437" i="6"/>
  <c r="E437" i="6"/>
  <c r="D437" i="6"/>
  <c r="C437" i="6"/>
  <c r="B437" i="6"/>
  <c r="F432" i="6"/>
  <c r="E432" i="6"/>
  <c r="D432" i="6"/>
  <c r="C432" i="6"/>
  <c r="B432" i="6"/>
  <c r="F427" i="6"/>
  <c r="E427" i="6"/>
  <c r="D427" i="6"/>
  <c r="C427" i="6"/>
  <c r="B427" i="6"/>
  <c r="F422" i="6"/>
  <c r="E422" i="6"/>
  <c r="D422" i="6"/>
  <c r="C422" i="6"/>
  <c r="B422" i="6"/>
  <c r="F417" i="6"/>
  <c r="E417" i="6"/>
  <c r="D417" i="6"/>
  <c r="C417" i="6"/>
  <c r="B417" i="6"/>
  <c r="F412" i="6"/>
  <c r="E412" i="6"/>
  <c r="D412" i="6"/>
  <c r="C412" i="6"/>
  <c r="B412" i="6"/>
  <c r="F407" i="6"/>
  <c r="E407" i="6"/>
  <c r="D407" i="6"/>
  <c r="C407" i="6"/>
  <c r="B407" i="6"/>
  <c r="F402" i="6"/>
  <c r="E402" i="6"/>
  <c r="D402" i="6"/>
  <c r="C402" i="6"/>
  <c r="B402" i="6"/>
  <c r="F397" i="6"/>
  <c r="E397" i="6"/>
  <c r="D397" i="6"/>
  <c r="C397" i="6"/>
  <c r="B397" i="6"/>
  <c r="F392" i="6"/>
  <c r="E392" i="6"/>
  <c r="D392" i="6"/>
  <c r="C392" i="6"/>
  <c r="B392" i="6"/>
  <c r="F387" i="6"/>
  <c r="E387" i="6"/>
  <c r="D387" i="6"/>
  <c r="C387" i="6"/>
  <c r="B387" i="6"/>
  <c r="F382" i="6"/>
  <c r="E382" i="6"/>
  <c r="D382" i="6"/>
  <c r="C382" i="6"/>
  <c r="B382" i="6"/>
  <c r="F377" i="6"/>
  <c r="E377" i="6"/>
  <c r="D377" i="6"/>
  <c r="C377" i="6"/>
  <c r="B377" i="6"/>
  <c r="F372" i="6"/>
  <c r="E372" i="6"/>
  <c r="D372" i="6"/>
  <c r="C372" i="6"/>
  <c r="B372" i="6"/>
  <c r="F367" i="6"/>
  <c r="E367" i="6"/>
  <c r="D367" i="6"/>
  <c r="C367" i="6"/>
  <c r="B367" i="6"/>
  <c r="F362" i="6"/>
  <c r="E362" i="6"/>
  <c r="D362" i="6"/>
  <c r="C362" i="6"/>
  <c r="B362" i="6"/>
  <c r="F357" i="6"/>
  <c r="E357" i="6"/>
  <c r="D357" i="6"/>
  <c r="C357" i="6"/>
  <c r="B357" i="6"/>
  <c r="F352" i="6"/>
  <c r="E352" i="6"/>
  <c r="D352" i="6"/>
  <c r="C352" i="6"/>
  <c r="B352" i="6"/>
  <c r="F347" i="6"/>
  <c r="E347" i="6"/>
  <c r="D347" i="6"/>
  <c r="C347" i="6"/>
  <c r="B347" i="6"/>
  <c r="F342" i="6"/>
  <c r="E342" i="6"/>
  <c r="D342" i="6"/>
  <c r="C342" i="6"/>
  <c r="B342" i="6"/>
  <c r="F337" i="6"/>
  <c r="E337" i="6"/>
  <c r="D337" i="6"/>
  <c r="C337" i="6"/>
  <c r="B337" i="6"/>
  <c r="F332" i="6"/>
  <c r="E332" i="6"/>
  <c r="D332" i="6"/>
  <c r="C332" i="6"/>
  <c r="B332" i="6"/>
  <c r="F327" i="6"/>
  <c r="E327" i="6"/>
  <c r="D327" i="6"/>
  <c r="C327" i="6"/>
  <c r="B327" i="6"/>
  <c r="F322" i="6"/>
  <c r="E322" i="6"/>
  <c r="D322" i="6"/>
  <c r="C322" i="6"/>
  <c r="B322" i="6"/>
  <c r="F317" i="6"/>
  <c r="E317" i="6"/>
  <c r="D317" i="6"/>
  <c r="C317" i="6"/>
  <c r="B317" i="6"/>
  <c r="F312" i="6"/>
  <c r="E312" i="6"/>
  <c r="D312" i="6"/>
  <c r="C312" i="6"/>
  <c r="B312" i="6"/>
  <c r="F307" i="6"/>
  <c r="E307" i="6"/>
  <c r="D307" i="6"/>
  <c r="C307" i="6"/>
  <c r="B307" i="6"/>
  <c r="F302" i="6"/>
  <c r="E302" i="6"/>
  <c r="D302" i="6"/>
  <c r="C302" i="6"/>
  <c r="B302" i="6"/>
  <c r="F297" i="6"/>
  <c r="E297" i="6"/>
  <c r="D297" i="6"/>
  <c r="C297" i="6"/>
  <c r="B297" i="6"/>
  <c r="F292" i="6"/>
  <c r="E292" i="6"/>
  <c r="D292" i="6"/>
  <c r="C292" i="6"/>
  <c r="B292" i="6"/>
  <c r="F287" i="6"/>
  <c r="E287" i="6"/>
  <c r="D287" i="6"/>
  <c r="C287" i="6"/>
  <c r="B287" i="6"/>
  <c r="F282" i="6"/>
  <c r="E282" i="6"/>
  <c r="D282" i="6"/>
  <c r="C282" i="6"/>
  <c r="B282" i="6"/>
  <c r="F277" i="6"/>
  <c r="E277" i="6"/>
  <c r="D277" i="6"/>
  <c r="C277" i="6"/>
  <c r="B277" i="6"/>
  <c r="F272" i="6"/>
  <c r="E272" i="6"/>
  <c r="D272" i="6"/>
  <c r="C272" i="6"/>
  <c r="B272" i="6"/>
  <c r="F267" i="6"/>
  <c r="E267" i="6"/>
  <c r="D267" i="6"/>
  <c r="C267" i="6"/>
  <c r="B267" i="6"/>
  <c r="F262" i="6"/>
  <c r="E262" i="6"/>
  <c r="D262" i="6"/>
  <c r="C262" i="6"/>
  <c r="B262" i="6"/>
  <c r="F257" i="6"/>
  <c r="E257" i="6"/>
  <c r="D257" i="6"/>
  <c r="C257" i="6"/>
  <c r="B257" i="6"/>
  <c r="F252" i="6"/>
  <c r="E252" i="6"/>
  <c r="D252" i="6"/>
  <c r="C252" i="6"/>
  <c r="B252" i="6"/>
  <c r="F247" i="6"/>
  <c r="E247" i="6"/>
  <c r="D247" i="6"/>
  <c r="C247" i="6"/>
  <c r="B247" i="6"/>
  <c r="F242" i="6"/>
  <c r="E242" i="6"/>
  <c r="D242" i="6"/>
  <c r="C242" i="6"/>
  <c r="B242" i="6"/>
  <c r="F237" i="6"/>
  <c r="E237" i="6"/>
  <c r="D237" i="6"/>
  <c r="C237" i="6"/>
  <c r="B237" i="6"/>
  <c r="F232" i="6"/>
  <c r="E232" i="6"/>
  <c r="D232" i="6"/>
  <c r="C232" i="6"/>
  <c r="B232" i="6"/>
  <c r="F227" i="6"/>
  <c r="E227" i="6"/>
  <c r="D227" i="6"/>
  <c r="C227" i="6"/>
  <c r="B227" i="6"/>
  <c r="F222" i="6"/>
  <c r="E222" i="6"/>
  <c r="D222" i="6"/>
  <c r="C222" i="6"/>
  <c r="B222" i="6"/>
  <c r="F217" i="6"/>
  <c r="E217" i="6"/>
  <c r="D217" i="6"/>
  <c r="C217" i="6"/>
  <c r="B217" i="6"/>
  <c r="F212" i="6"/>
  <c r="E212" i="6"/>
  <c r="D212" i="6"/>
  <c r="C212" i="6"/>
  <c r="B212" i="6"/>
  <c r="F207" i="6"/>
  <c r="E207" i="6"/>
  <c r="D207" i="6"/>
  <c r="C207" i="6"/>
  <c r="B207" i="6"/>
  <c r="F202" i="6"/>
  <c r="E202" i="6"/>
  <c r="D202" i="6"/>
  <c r="C202" i="6"/>
  <c r="B202" i="6"/>
  <c r="F197" i="6"/>
  <c r="E197" i="6"/>
  <c r="D197" i="6"/>
  <c r="C197" i="6"/>
  <c r="B197" i="6"/>
  <c r="F192" i="6"/>
  <c r="E192" i="6"/>
  <c r="D192" i="6"/>
  <c r="C192" i="6"/>
  <c r="B192" i="6"/>
  <c r="F187" i="6"/>
  <c r="E187" i="6"/>
  <c r="D187" i="6"/>
  <c r="C187" i="6"/>
  <c r="B187" i="6"/>
  <c r="F182" i="6"/>
  <c r="E182" i="6"/>
  <c r="D182" i="6"/>
  <c r="C182" i="6"/>
  <c r="B182" i="6"/>
  <c r="F177" i="6"/>
  <c r="E177" i="6"/>
  <c r="D177" i="6"/>
  <c r="C177" i="6"/>
  <c r="B177" i="6"/>
  <c r="F172" i="6"/>
  <c r="E172" i="6"/>
  <c r="D172" i="6"/>
  <c r="C172" i="6"/>
  <c r="B172" i="6"/>
  <c r="F167" i="6"/>
  <c r="E167" i="6"/>
  <c r="D167" i="6"/>
  <c r="C167" i="6"/>
  <c r="B167" i="6"/>
  <c r="F162" i="6"/>
  <c r="E162" i="6"/>
  <c r="D162" i="6"/>
  <c r="C162" i="6"/>
  <c r="B162" i="6"/>
  <c r="F157" i="6"/>
  <c r="E157" i="6"/>
  <c r="D157" i="6"/>
  <c r="C157" i="6"/>
  <c r="B157" i="6"/>
  <c r="F152" i="6"/>
  <c r="E152" i="6"/>
  <c r="D152" i="6"/>
  <c r="C152" i="6"/>
  <c r="B152" i="6"/>
  <c r="F147" i="6"/>
  <c r="E147" i="6"/>
  <c r="D147" i="6"/>
  <c r="C147" i="6"/>
  <c r="B147" i="6"/>
  <c r="F142" i="6"/>
  <c r="E142" i="6"/>
  <c r="D142" i="6"/>
  <c r="C142" i="6"/>
  <c r="B142" i="6"/>
  <c r="F137" i="6"/>
  <c r="E137" i="6"/>
  <c r="D137" i="6"/>
  <c r="C137" i="6"/>
  <c r="B137" i="6"/>
  <c r="F132" i="6"/>
  <c r="E132" i="6"/>
  <c r="D132" i="6"/>
  <c r="C132" i="6"/>
  <c r="B132" i="6"/>
  <c r="F127" i="6"/>
  <c r="E127" i="6"/>
  <c r="D127" i="6"/>
  <c r="C127" i="6"/>
  <c r="B127" i="6"/>
  <c r="F122" i="6"/>
  <c r="E122" i="6"/>
  <c r="D122" i="6"/>
  <c r="C122" i="6"/>
  <c r="B122" i="6"/>
  <c r="F117" i="6"/>
  <c r="E117" i="6"/>
  <c r="D117" i="6"/>
  <c r="C117" i="6"/>
  <c r="B117" i="6"/>
  <c r="F112" i="6"/>
  <c r="E112" i="6"/>
  <c r="D112" i="6"/>
  <c r="C112" i="6"/>
  <c r="B112" i="6"/>
  <c r="F107" i="6"/>
  <c r="E107" i="6"/>
  <c r="D107" i="6"/>
  <c r="C107" i="6"/>
  <c r="B107" i="6"/>
  <c r="F102" i="6"/>
  <c r="E102" i="6"/>
  <c r="D102" i="6"/>
  <c r="C102" i="6"/>
  <c r="B102" i="6"/>
  <c r="F97" i="6"/>
  <c r="E97" i="6"/>
  <c r="D97" i="6"/>
  <c r="C97" i="6"/>
  <c r="B97" i="6"/>
  <c r="F92" i="6"/>
  <c r="E92" i="6"/>
  <c r="D92" i="6"/>
  <c r="C92" i="6"/>
  <c r="B92" i="6"/>
  <c r="F87" i="6"/>
  <c r="E87" i="6"/>
  <c r="D87" i="6"/>
  <c r="C87" i="6"/>
  <c r="B87" i="6"/>
  <c r="F82" i="6"/>
  <c r="E82" i="6"/>
  <c r="D82" i="6"/>
  <c r="C82" i="6"/>
  <c r="B82" i="6"/>
  <c r="F77" i="6"/>
  <c r="E77" i="6"/>
  <c r="D77" i="6"/>
  <c r="C77" i="6"/>
  <c r="B77" i="6"/>
  <c r="F72" i="6"/>
  <c r="E72" i="6"/>
  <c r="D72" i="6"/>
  <c r="C72" i="6"/>
  <c r="B72" i="6"/>
  <c r="F67" i="6"/>
  <c r="E67" i="6"/>
  <c r="D67" i="6"/>
  <c r="C67" i="6"/>
  <c r="B67" i="6"/>
  <c r="F62" i="6"/>
  <c r="E62" i="6"/>
  <c r="D62" i="6"/>
  <c r="C62" i="6"/>
  <c r="B62" i="6"/>
  <c r="F57" i="6"/>
  <c r="E57" i="6"/>
  <c r="D57" i="6"/>
  <c r="C57" i="6"/>
  <c r="B57" i="6"/>
  <c r="F52" i="6"/>
  <c r="E52" i="6"/>
  <c r="D52" i="6"/>
  <c r="C52" i="6"/>
  <c r="B52" i="6"/>
  <c r="F47" i="6"/>
  <c r="E47" i="6"/>
  <c r="D47" i="6"/>
  <c r="C47" i="6"/>
  <c r="B47" i="6"/>
  <c r="F42" i="6"/>
  <c r="E42" i="6"/>
  <c r="D42" i="6"/>
  <c r="C42" i="6"/>
  <c r="B42" i="6"/>
  <c r="F37" i="6"/>
  <c r="E37" i="6"/>
  <c r="D37" i="6"/>
  <c r="C37" i="6"/>
  <c r="B37" i="6"/>
  <c r="F32" i="6"/>
  <c r="E32" i="6"/>
  <c r="D32" i="6"/>
  <c r="C32" i="6"/>
  <c r="B32" i="6"/>
  <c r="F27" i="6"/>
  <c r="E27" i="6"/>
  <c r="D27" i="6"/>
  <c r="C27" i="6"/>
  <c r="B27" i="6"/>
  <c r="F22" i="6"/>
  <c r="E22" i="6"/>
  <c r="D22" i="6"/>
  <c r="C22" i="6"/>
  <c r="B22" i="6"/>
  <c r="F17" i="6"/>
  <c r="E17" i="6"/>
  <c r="D17" i="6"/>
  <c r="C17" i="6"/>
  <c r="B17" i="6"/>
  <c r="F12" i="6"/>
  <c r="E12" i="6"/>
  <c r="D12" i="6"/>
  <c r="C12" i="6"/>
  <c r="B12" i="6"/>
  <c r="F7" i="6"/>
  <c r="E7" i="6"/>
  <c r="D7" i="6"/>
  <c r="C7" i="6"/>
  <c r="B7" i="6"/>
  <c r="F2" i="6"/>
  <c r="E2" i="6"/>
  <c r="D2" i="6"/>
  <c r="C2" i="6"/>
  <c r="B2" i="6"/>
  <c r="E104" i="1"/>
  <c r="F104" i="1" s="1"/>
  <c r="H104" i="1" s="1"/>
  <c r="I104" i="1" s="1"/>
  <c r="E105" i="1"/>
  <c r="F105" i="1" s="1"/>
  <c r="H105" i="1" s="1"/>
  <c r="I105" i="1" s="1"/>
  <c r="E106" i="1"/>
  <c r="F106" i="1" s="1"/>
  <c r="E107" i="1"/>
  <c r="F107" i="1" s="1"/>
  <c r="H107" i="1" s="1"/>
  <c r="I107" i="1" s="1"/>
  <c r="E108" i="1"/>
  <c r="F108" i="1" s="1"/>
  <c r="H108" i="1" s="1"/>
  <c r="I108" i="1" s="1"/>
  <c r="E109" i="1"/>
  <c r="F109" i="1" s="1"/>
  <c r="H109" i="1" s="1"/>
  <c r="I109" i="1" s="1"/>
  <c r="E110" i="1"/>
  <c r="F110" i="1" s="1"/>
  <c r="H110" i="1" s="1"/>
  <c r="I110" i="1" s="1"/>
  <c r="E111" i="1"/>
  <c r="E112" i="1"/>
  <c r="F112" i="1" s="1"/>
  <c r="H112" i="1" s="1"/>
  <c r="I112" i="1" s="1"/>
  <c r="E113" i="1"/>
  <c r="F113" i="1" s="1"/>
  <c r="H113" i="1" s="1"/>
  <c r="I113" i="1" s="1"/>
  <c r="E114" i="1"/>
  <c r="F114" i="1" s="1"/>
  <c r="H114" i="1" s="1"/>
  <c r="I114" i="1" s="1"/>
  <c r="E115" i="1"/>
  <c r="E116" i="1"/>
  <c r="E117" i="1"/>
  <c r="F117" i="1" s="1"/>
  <c r="H117" i="1" s="1"/>
  <c r="I117" i="1" s="1"/>
  <c r="E118" i="1"/>
  <c r="F118" i="1" s="1"/>
  <c r="E119" i="1"/>
  <c r="F119" i="1" s="1"/>
  <c r="H119" i="1" s="1"/>
  <c r="I119" i="1" s="1"/>
  <c r="E120" i="1"/>
  <c r="F120" i="1" s="1"/>
  <c r="E121" i="1"/>
  <c r="F121" i="1" s="1"/>
  <c r="H121" i="1" s="1"/>
  <c r="I121" i="1" s="1"/>
  <c r="E122" i="1"/>
  <c r="F122" i="1" s="1"/>
  <c r="H122" i="1" s="1"/>
  <c r="I122" i="1" s="1"/>
  <c r="E123" i="1"/>
  <c r="F123" i="1" s="1"/>
  <c r="H123" i="1" s="1"/>
  <c r="I123" i="1" s="1"/>
  <c r="E124" i="1"/>
  <c r="F124" i="1" s="1"/>
  <c r="E125" i="1"/>
  <c r="F125" i="1" s="1"/>
  <c r="H125" i="1" s="1"/>
  <c r="I125" i="1" s="1"/>
  <c r="E126" i="1"/>
  <c r="F126" i="1" s="1"/>
  <c r="E127" i="1"/>
  <c r="F127" i="1" s="1"/>
  <c r="E128" i="1"/>
  <c r="F128" i="1" s="1"/>
  <c r="E129" i="1"/>
  <c r="F129" i="1" s="1"/>
  <c r="H129" i="1" s="1"/>
  <c r="I129" i="1" s="1"/>
  <c r="E130" i="1"/>
  <c r="E131" i="1"/>
  <c r="E132" i="1"/>
  <c r="E133" i="1"/>
  <c r="E134" i="1"/>
  <c r="F134" i="1" s="1"/>
  <c r="E135" i="1"/>
  <c r="E136" i="1"/>
  <c r="F136" i="1" s="1"/>
  <c r="H136" i="1" s="1"/>
  <c r="I136" i="1" s="1"/>
  <c r="E137" i="1"/>
  <c r="F137" i="1" s="1"/>
  <c r="H137" i="1" s="1"/>
  <c r="I137" i="1" s="1"/>
  <c r="E138" i="1"/>
  <c r="F138" i="1" s="1"/>
  <c r="H138" i="1" s="1"/>
  <c r="I138" i="1" s="1"/>
  <c r="E139" i="1"/>
  <c r="E140" i="1"/>
  <c r="F140" i="1" s="1"/>
  <c r="E141" i="1"/>
  <c r="E142" i="1"/>
  <c r="E143" i="1"/>
  <c r="F143" i="1" s="1"/>
  <c r="E144" i="1"/>
  <c r="F144" i="1" s="1"/>
  <c r="H144" i="1" s="1"/>
  <c r="I144" i="1" s="1"/>
  <c r="E145" i="1"/>
  <c r="F145" i="1" s="1"/>
  <c r="E146" i="1"/>
  <c r="F146" i="1" s="1"/>
  <c r="H146" i="1" s="1"/>
  <c r="I146" i="1" s="1"/>
  <c r="E147" i="1"/>
  <c r="F147" i="1" s="1"/>
  <c r="G147" i="1" s="1"/>
  <c r="E148" i="1"/>
  <c r="E149" i="1"/>
  <c r="F149" i="1" s="1"/>
  <c r="G149" i="1" s="1"/>
  <c r="E150" i="1"/>
  <c r="F150" i="1" s="1"/>
  <c r="G150" i="1" s="1"/>
  <c r="E151" i="1"/>
  <c r="F151" i="1" s="1"/>
  <c r="G151" i="1" s="1"/>
  <c r="E152" i="1"/>
  <c r="F152" i="1" s="1"/>
  <c r="E153" i="1"/>
  <c r="E154" i="1"/>
  <c r="F154" i="1" s="1"/>
  <c r="G154" i="1" s="1"/>
  <c r="E155" i="1"/>
  <c r="F155" i="1" s="1"/>
  <c r="E156" i="1"/>
  <c r="F156" i="1" s="1"/>
  <c r="E157" i="1"/>
  <c r="F157" i="1" s="1"/>
  <c r="E158" i="1"/>
  <c r="E159" i="1"/>
  <c r="E160" i="1"/>
  <c r="F160" i="1" s="1"/>
  <c r="G160" i="1" s="1"/>
  <c r="E161" i="1"/>
  <c r="F161" i="1" s="1"/>
  <c r="E162" i="1"/>
  <c r="F162" i="1" s="1"/>
  <c r="E163" i="1"/>
  <c r="F163" i="1" s="1"/>
  <c r="E164" i="1"/>
  <c r="E165" i="1"/>
  <c r="F165" i="1" s="1"/>
  <c r="H165" i="1" s="1"/>
  <c r="I165" i="1" s="1"/>
  <c r="E166" i="1"/>
  <c r="E167" i="1"/>
  <c r="F167" i="1" s="1"/>
  <c r="E168" i="1"/>
  <c r="E169" i="1"/>
  <c r="E170" i="1"/>
  <c r="F170" i="1" s="1"/>
  <c r="E171" i="1"/>
  <c r="F171" i="1" s="1"/>
  <c r="G171" i="1" s="1"/>
  <c r="E172" i="1"/>
  <c r="E173" i="1"/>
  <c r="E174" i="1"/>
  <c r="F174" i="1" s="1"/>
  <c r="E175" i="1"/>
  <c r="F175" i="1" s="1"/>
  <c r="E176" i="1"/>
  <c r="F176" i="1" s="1"/>
  <c r="G176" i="1" s="1"/>
  <c r="E177" i="1"/>
  <c r="E178" i="1"/>
  <c r="F178" i="1" s="1"/>
  <c r="E179" i="1"/>
  <c r="E180" i="1"/>
  <c r="E181" i="1"/>
  <c r="F181" i="1" s="1"/>
  <c r="G181" i="1" s="1"/>
  <c r="E182" i="1"/>
  <c r="F182" i="1" s="1"/>
  <c r="E183" i="1"/>
  <c r="E184" i="1"/>
  <c r="F184" i="1" s="1"/>
  <c r="E185" i="1"/>
  <c r="F185" i="1" s="1"/>
  <c r="E186" i="1"/>
  <c r="E187" i="1"/>
  <c r="E188" i="1"/>
  <c r="F188" i="1" s="1"/>
  <c r="E189" i="1"/>
  <c r="F189" i="1" s="1"/>
  <c r="E190" i="1"/>
  <c r="F190" i="1" s="1"/>
  <c r="E191" i="1"/>
  <c r="E192" i="1"/>
  <c r="F192" i="1" s="1"/>
  <c r="E193" i="1"/>
  <c r="F193" i="1" s="1"/>
  <c r="E194" i="1"/>
  <c r="F194" i="1" s="1"/>
  <c r="E195" i="1"/>
  <c r="F195" i="1" s="1"/>
  <c r="G195" i="1" s="1"/>
  <c r="E196" i="1"/>
  <c r="F196" i="1" s="1"/>
  <c r="E197" i="1"/>
  <c r="F197" i="1" s="1"/>
  <c r="E198" i="1"/>
  <c r="E199" i="1"/>
  <c r="F199" i="1" s="1"/>
  <c r="H199" i="1" s="1"/>
  <c r="I199" i="1" s="1"/>
  <c r="E200" i="1"/>
  <c r="E201" i="1"/>
  <c r="F201" i="1" s="1"/>
  <c r="H201" i="1" s="1"/>
  <c r="I201" i="1" s="1"/>
  <c r="E202" i="1"/>
  <c r="E103" i="1"/>
  <c r="F103" i="1" s="1"/>
  <c r="N104" i="1"/>
  <c r="N105" i="1"/>
  <c r="O105" i="1" s="1"/>
  <c r="N106" i="1"/>
  <c r="O106" i="1" s="1"/>
  <c r="N107" i="1"/>
  <c r="O107" i="1" s="1"/>
  <c r="N108" i="1"/>
  <c r="O108" i="1" s="1"/>
  <c r="N109" i="1"/>
  <c r="O109" i="1" s="1"/>
  <c r="N110" i="1"/>
  <c r="O110" i="1" s="1"/>
  <c r="N111" i="1"/>
  <c r="O111" i="1" s="1"/>
  <c r="N112" i="1"/>
  <c r="O112" i="1" s="1"/>
  <c r="N113" i="1"/>
  <c r="O113" i="1" s="1"/>
  <c r="N114" i="1"/>
  <c r="O114" i="1" s="1"/>
  <c r="N115" i="1"/>
  <c r="O115" i="1" s="1"/>
  <c r="N116" i="1"/>
  <c r="O116" i="1" s="1"/>
  <c r="N117" i="1"/>
  <c r="N118" i="1"/>
  <c r="N119" i="1"/>
  <c r="O119" i="1" s="1"/>
  <c r="N120" i="1"/>
  <c r="O120" i="1" s="1"/>
  <c r="N121" i="1"/>
  <c r="O121" i="1" s="1"/>
  <c r="N122" i="1"/>
  <c r="N123" i="1"/>
  <c r="O123" i="1" s="1"/>
  <c r="N124" i="1"/>
  <c r="N125" i="1"/>
  <c r="N126" i="1"/>
  <c r="O126" i="1" s="1"/>
  <c r="N127" i="1"/>
  <c r="N128" i="1"/>
  <c r="N129" i="1"/>
  <c r="O129" i="1" s="1"/>
  <c r="N130" i="1"/>
  <c r="O130" i="1" s="1"/>
  <c r="P130" i="1" s="1"/>
  <c r="N131" i="1"/>
  <c r="O131" i="1" s="1"/>
  <c r="P131" i="1" s="1"/>
  <c r="N132" i="1"/>
  <c r="O132" i="1" s="1"/>
  <c r="N133" i="1"/>
  <c r="N134" i="1"/>
  <c r="N135" i="1"/>
  <c r="N136" i="1"/>
  <c r="N137" i="1"/>
  <c r="N138" i="1"/>
  <c r="N139" i="1"/>
  <c r="O139" i="1" s="1"/>
  <c r="P139" i="1" s="1"/>
  <c r="N140" i="1"/>
  <c r="O140" i="1" s="1"/>
  <c r="P140" i="1" s="1"/>
  <c r="N141" i="1"/>
  <c r="N142" i="1"/>
  <c r="O142" i="1" s="1"/>
  <c r="P142" i="1" s="1"/>
  <c r="N143" i="1"/>
  <c r="N144" i="1"/>
  <c r="N145" i="1"/>
  <c r="N146" i="1"/>
  <c r="O146" i="1" s="1"/>
  <c r="P146" i="1" s="1"/>
  <c r="N147" i="1"/>
  <c r="O147" i="1" s="1"/>
  <c r="P147" i="1" s="1"/>
  <c r="N148" i="1"/>
  <c r="O148" i="1" s="1"/>
  <c r="Q148" i="1" s="1"/>
  <c r="R148" i="1" s="1"/>
  <c r="N149" i="1"/>
  <c r="N150" i="1"/>
  <c r="O150" i="1" s="1"/>
  <c r="P150" i="1" s="1"/>
  <c r="N151" i="1"/>
  <c r="O151" i="1" s="1"/>
  <c r="P151" i="1" s="1"/>
  <c r="N152" i="1"/>
  <c r="N153" i="1"/>
  <c r="O153" i="1" s="1"/>
  <c r="Q153" i="1" s="1"/>
  <c r="R153" i="1" s="1"/>
  <c r="N154" i="1"/>
  <c r="O154" i="1" s="1"/>
  <c r="P154" i="1" s="1"/>
  <c r="N155" i="1"/>
  <c r="O155" i="1" s="1"/>
  <c r="N156" i="1"/>
  <c r="O156" i="1" s="1"/>
  <c r="Q156" i="1" s="1"/>
  <c r="R156" i="1" s="1"/>
  <c r="N157" i="1"/>
  <c r="N158" i="1"/>
  <c r="O158" i="1" s="1"/>
  <c r="N159" i="1"/>
  <c r="O159" i="1" s="1"/>
  <c r="N160" i="1"/>
  <c r="N161" i="1"/>
  <c r="O161" i="1" s="1"/>
  <c r="Q161" i="1" s="1"/>
  <c r="R161" i="1" s="1"/>
  <c r="N162" i="1"/>
  <c r="O162" i="1" s="1"/>
  <c r="N163" i="1"/>
  <c r="O163" i="1" s="1"/>
  <c r="N164" i="1"/>
  <c r="N165" i="1"/>
  <c r="O165" i="1" s="1"/>
  <c r="Q165" i="1" s="1"/>
  <c r="R165" i="1" s="1"/>
  <c r="N166" i="1"/>
  <c r="O166" i="1" s="1"/>
  <c r="N167" i="1"/>
  <c r="O167" i="1" s="1"/>
  <c r="N168" i="1"/>
  <c r="N169" i="1"/>
  <c r="O169" i="1" s="1"/>
  <c r="Q169" i="1" s="1"/>
  <c r="R169" i="1" s="1"/>
  <c r="N170" i="1"/>
  <c r="N171" i="1"/>
  <c r="O171" i="1" s="1"/>
  <c r="N172" i="1"/>
  <c r="N173" i="1"/>
  <c r="O173" i="1" s="1"/>
  <c r="N174" i="1"/>
  <c r="O174" i="1" s="1"/>
  <c r="N175" i="1"/>
  <c r="O175" i="1" s="1"/>
  <c r="Q175" i="1" s="1"/>
  <c r="R175" i="1" s="1"/>
  <c r="N176" i="1"/>
  <c r="N177" i="1"/>
  <c r="N178" i="1"/>
  <c r="N179" i="1"/>
  <c r="N180" i="1"/>
  <c r="O180" i="1" s="1"/>
  <c r="Q180" i="1" s="1"/>
  <c r="R180" i="1" s="1"/>
  <c r="N181" i="1"/>
  <c r="N182" i="1"/>
  <c r="O182" i="1" s="1"/>
  <c r="Q182" i="1" s="1"/>
  <c r="R182" i="1" s="1"/>
  <c r="N183" i="1"/>
  <c r="N184" i="1"/>
  <c r="O184" i="1" s="1"/>
  <c r="Q184" i="1" s="1"/>
  <c r="R184" i="1" s="1"/>
  <c r="N185" i="1"/>
  <c r="N186" i="1"/>
  <c r="N187" i="1"/>
  <c r="N188" i="1"/>
  <c r="O188" i="1" s="1"/>
  <c r="Q188" i="1" s="1"/>
  <c r="R188" i="1" s="1"/>
  <c r="N189" i="1"/>
  <c r="N190" i="1"/>
  <c r="N191" i="1"/>
  <c r="N192" i="1"/>
  <c r="O192" i="1" s="1"/>
  <c r="Q192" i="1" s="1"/>
  <c r="R192" i="1" s="1"/>
  <c r="N193" i="1"/>
  <c r="N194" i="1"/>
  <c r="N195" i="1"/>
  <c r="N196" i="1"/>
  <c r="O196" i="1" s="1"/>
  <c r="Q196" i="1" s="1"/>
  <c r="R196" i="1" s="1"/>
  <c r="N197" i="1"/>
  <c r="O197" i="1" s="1"/>
  <c r="N198" i="1"/>
  <c r="O198" i="1" s="1"/>
  <c r="N199" i="1"/>
  <c r="O199" i="1" s="1"/>
  <c r="Q199" i="1" s="1"/>
  <c r="R199" i="1" s="1"/>
  <c r="N200" i="1"/>
  <c r="O200" i="1" s="1"/>
  <c r="P200" i="1" s="1"/>
  <c r="N201" i="1"/>
  <c r="O201" i="1" s="1"/>
  <c r="N202" i="1"/>
  <c r="O202" i="1" s="1"/>
  <c r="Q202" i="1" s="1"/>
  <c r="R202" i="1" s="1"/>
  <c r="O305" i="1"/>
  <c r="P305" i="1" s="1"/>
  <c r="O406" i="1"/>
  <c r="N103" i="1"/>
  <c r="O103" i="1" s="1"/>
  <c r="P103" i="1" s="1"/>
  <c r="O362" i="1"/>
  <c r="O405" i="1"/>
  <c r="Q405" i="1" s="1"/>
  <c r="R405" i="1" s="1"/>
  <c r="F409" i="1"/>
  <c r="F417" i="1"/>
  <c r="G417" i="1" s="1"/>
  <c r="F418" i="1"/>
  <c r="H418" i="1" s="1"/>
  <c r="I418" i="1" s="1"/>
  <c r="O421" i="1"/>
  <c r="F434" i="1"/>
  <c r="F441" i="1"/>
  <c r="H441" i="1" s="1"/>
  <c r="I441" i="1" s="1"/>
  <c r="F449" i="1"/>
  <c r="H449" i="1" s="1"/>
  <c r="I449" i="1" s="1"/>
  <c r="F450" i="1"/>
  <c r="H450" i="1" s="1"/>
  <c r="I450" i="1" s="1"/>
  <c r="F473" i="1"/>
  <c r="G473" i="1" s="1"/>
  <c r="F481" i="1"/>
  <c r="G481" i="1" s="1"/>
  <c r="F489" i="1"/>
  <c r="G489" i="1" s="1"/>
  <c r="F490" i="1"/>
  <c r="G490" i="1" s="1"/>
  <c r="F497" i="1"/>
  <c r="G497" i="1" s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B322" i="4"/>
  <c r="C322" i="4"/>
  <c r="D322" i="4"/>
  <c r="E322" i="4"/>
  <c r="F322" i="4"/>
  <c r="B327" i="4"/>
  <c r="C327" i="4"/>
  <c r="D327" i="4"/>
  <c r="E327" i="4"/>
  <c r="F327" i="4"/>
  <c r="B332" i="4"/>
  <c r="C332" i="4"/>
  <c r="D332" i="4"/>
  <c r="E332" i="4"/>
  <c r="F332" i="4"/>
  <c r="B337" i="4"/>
  <c r="C337" i="4"/>
  <c r="D337" i="4"/>
  <c r="E337" i="4"/>
  <c r="F337" i="4"/>
  <c r="B342" i="4"/>
  <c r="C342" i="4"/>
  <c r="D342" i="4"/>
  <c r="E342" i="4"/>
  <c r="F342" i="4"/>
  <c r="B347" i="4"/>
  <c r="C347" i="4"/>
  <c r="D347" i="4"/>
  <c r="E347" i="4"/>
  <c r="F347" i="4"/>
  <c r="B352" i="4"/>
  <c r="C352" i="4"/>
  <c r="D352" i="4"/>
  <c r="E352" i="4"/>
  <c r="F352" i="4"/>
  <c r="B357" i="4"/>
  <c r="C357" i="4"/>
  <c r="D357" i="4"/>
  <c r="E357" i="4"/>
  <c r="F357" i="4"/>
  <c r="B362" i="4"/>
  <c r="C362" i="4"/>
  <c r="D362" i="4"/>
  <c r="E362" i="4"/>
  <c r="F362" i="4"/>
  <c r="B367" i="4"/>
  <c r="C367" i="4"/>
  <c r="D367" i="4"/>
  <c r="E367" i="4"/>
  <c r="F367" i="4"/>
  <c r="B372" i="4"/>
  <c r="C372" i="4"/>
  <c r="D372" i="4"/>
  <c r="E372" i="4"/>
  <c r="F372" i="4"/>
  <c r="B377" i="4"/>
  <c r="C377" i="4"/>
  <c r="D377" i="4"/>
  <c r="E377" i="4"/>
  <c r="F377" i="4"/>
  <c r="B382" i="4"/>
  <c r="C382" i="4"/>
  <c r="D382" i="4"/>
  <c r="E382" i="4"/>
  <c r="F382" i="4"/>
  <c r="B387" i="4"/>
  <c r="C387" i="4"/>
  <c r="D387" i="4"/>
  <c r="E387" i="4"/>
  <c r="F387" i="4"/>
  <c r="B392" i="4"/>
  <c r="C392" i="4"/>
  <c r="D392" i="4"/>
  <c r="E392" i="4"/>
  <c r="F392" i="4"/>
  <c r="B397" i="4"/>
  <c r="C397" i="4"/>
  <c r="D397" i="4"/>
  <c r="E397" i="4"/>
  <c r="F397" i="4"/>
  <c r="B402" i="4"/>
  <c r="C402" i="4"/>
  <c r="D402" i="4"/>
  <c r="E402" i="4"/>
  <c r="F402" i="4"/>
  <c r="B407" i="4"/>
  <c r="C407" i="4"/>
  <c r="D407" i="4"/>
  <c r="E407" i="4"/>
  <c r="F407" i="4"/>
  <c r="B412" i="4"/>
  <c r="C412" i="4"/>
  <c r="D412" i="4"/>
  <c r="E412" i="4"/>
  <c r="F412" i="4"/>
  <c r="B417" i="4"/>
  <c r="C417" i="4"/>
  <c r="D417" i="4"/>
  <c r="E417" i="4"/>
  <c r="F417" i="4"/>
  <c r="B422" i="4"/>
  <c r="C422" i="4"/>
  <c r="D422" i="4"/>
  <c r="E422" i="4"/>
  <c r="F422" i="4"/>
  <c r="B427" i="4"/>
  <c r="C427" i="4"/>
  <c r="D427" i="4"/>
  <c r="E427" i="4"/>
  <c r="F427" i="4"/>
  <c r="B432" i="4"/>
  <c r="C432" i="4"/>
  <c r="D432" i="4"/>
  <c r="E432" i="4"/>
  <c r="F432" i="4"/>
  <c r="B437" i="4"/>
  <c r="C437" i="4"/>
  <c r="D437" i="4"/>
  <c r="E437" i="4"/>
  <c r="F437" i="4"/>
  <c r="B442" i="4"/>
  <c r="C442" i="4"/>
  <c r="D442" i="4"/>
  <c r="E442" i="4"/>
  <c r="F442" i="4"/>
  <c r="B447" i="4"/>
  <c r="C447" i="4"/>
  <c r="D447" i="4"/>
  <c r="E447" i="4"/>
  <c r="F447" i="4"/>
  <c r="B452" i="4"/>
  <c r="C452" i="4"/>
  <c r="D452" i="4"/>
  <c r="E452" i="4"/>
  <c r="F452" i="4"/>
  <c r="B457" i="4"/>
  <c r="C457" i="4"/>
  <c r="D457" i="4"/>
  <c r="E457" i="4"/>
  <c r="F457" i="4"/>
  <c r="B462" i="4"/>
  <c r="C462" i="4"/>
  <c r="D462" i="4"/>
  <c r="E462" i="4"/>
  <c r="F462" i="4"/>
  <c r="B467" i="4"/>
  <c r="C467" i="4"/>
  <c r="D467" i="4"/>
  <c r="E467" i="4"/>
  <c r="F467" i="4"/>
  <c r="B472" i="4"/>
  <c r="C472" i="4"/>
  <c r="D472" i="4"/>
  <c r="E472" i="4"/>
  <c r="F472" i="4"/>
  <c r="B477" i="4"/>
  <c r="C477" i="4"/>
  <c r="D477" i="4"/>
  <c r="E477" i="4"/>
  <c r="F477" i="4"/>
  <c r="B482" i="4"/>
  <c r="C482" i="4"/>
  <c r="D482" i="4"/>
  <c r="E482" i="4"/>
  <c r="F482" i="4"/>
  <c r="B487" i="4"/>
  <c r="C487" i="4"/>
  <c r="D487" i="4"/>
  <c r="E487" i="4"/>
  <c r="F487" i="4"/>
  <c r="B492" i="4"/>
  <c r="C492" i="4"/>
  <c r="D492" i="4"/>
  <c r="E492" i="4"/>
  <c r="F492" i="4"/>
  <c r="B497" i="4"/>
  <c r="C497" i="4"/>
  <c r="D497" i="4"/>
  <c r="E497" i="4"/>
  <c r="F497" i="4"/>
  <c r="B162" i="4"/>
  <c r="C162" i="4"/>
  <c r="D162" i="4"/>
  <c r="E162" i="4"/>
  <c r="F162" i="4"/>
  <c r="B167" i="4"/>
  <c r="C167" i="4"/>
  <c r="D167" i="4"/>
  <c r="E167" i="4"/>
  <c r="F167" i="4"/>
  <c r="B172" i="4"/>
  <c r="C172" i="4"/>
  <c r="D172" i="4"/>
  <c r="E172" i="4"/>
  <c r="F172" i="4"/>
  <c r="B177" i="4"/>
  <c r="C177" i="4"/>
  <c r="D177" i="4"/>
  <c r="E177" i="4"/>
  <c r="F177" i="4"/>
  <c r="B182" i="4"/>
  <c r="C182" i="4"/>
  <c r="D182" i="4"/>
  <c r="E182" i="4"/>
  <c r="F182" i="4"/>
  <c r="B187" i="4"/>
  <c r="C187" i="4"/>
  <c r="D187" i="4"/>
  <c r="E187" i="4"/>
  <c r="F187" i="4"/>
  <c r="B192" i="4"/>
  <c r="C192" i="4"/>
  <c r="D192" i="4"/>
  <c r="E192" i="4"/>
  <c r="F192" i="4"/>
  <c r="B197" i="4"/>
  <c r="C197" i="4"/>
  <c r="D197" i="4"/>
  <c r="E197" i="4"/>
  <c r="F197" i="4"/>
  <c r="B202" i="4"/>
  <c r="C202" i="4"/>
  <c r="D202" i="4"/>
  <c r="E202" i="4"/>
  <c r="F202" i="4"/>
  <c r="B207" i="4"/>
  <c r="C207" i="4"/>
  <c r="D207" i="4"/>
  <c r="E207" i="4"/>
  <c r="F207" i="4"/>
  <c r="B212" i="4"/>
  <c r="C212" i="4"/>
  <c r="D212" i="4"/>
  <c r="E212" i="4"/>
  <c r="F212" i="4"/>
  <c r="B217" i="4"/>
  <c r="C217" i="4"/>
  <c r="D217" i="4"/>
  <c r="E217" i="4"/>
  <c r="F217" i="4"/>
  <c r="B222" i="4"/>
  <c r="C222" i="4"/>
  <c r="D222" i="4"/>
  <c r="E222" i="4"/>
  <c r="F222" i="4"/>
  <c r="B227" i="4"/>
  <c r="C227" i="4"/>
  <c r="D227" i="4"/>
  <c r="E227" i="4"/>
  <c r="F227" i="4"/>
  <c r="B232" i="4"/>
  <c r="C232" i="4"/>
  <c r="D232" i="4"/>
  <c r="E232" i="4"/>
  <c r="F232" i="4"/>
  <c r="B237" i="4"/>
  <c r="C237" i="4"/>
  <c r="D237" i="4"/>
  <c r="E237" i="4"/>
  <c r="F237" i="4"/>
  <c r="B242" i="4"/>
  <c r="C242" i="4"/>
  <c r="D242" i="4"/>
  <c r="E242" i="4"/>
  <c r="F242" i="4"/>
  <c r="B247" i="4"/>
  <c r="C247" i="4"/>
  <c r="D247" i="4"/>
  <c r="E247" i="4"/>
  <c r="F247" i="4"/>
  <c r="B252" i="4"/>
  <c r="C252" i="4"/>
  <c r="D252" i="4"/>
  <c r="E252" i="4"/>
  <c r="F252" i="4"/>
  <c r="B257" i="4"/>
  <c r="C257" i="4"/>
  <c r="D257" i="4"/>
  <c r="E257" i="4"/>
  <c r="F257" i="4"/>
  <c r="B262" i="4"/>
  <c r="C262" i="4"/>
  <c r="D262" i="4"/>
  <c r="E262" i="4"/>
  <c r="F262" i="4"/>
  <c r="B267" i="4"/>
  <c r="C267" i="4"/>
  <c r="D267" i="4"/>
  <c r="E267" i="4"/>
  <c r="F267" i="4"/>
  <c r="B272" i="4"/>
  <c r="C272" i="4"/>
  <c r="D272" i="4"/>
  <c r="E272" i="4"/>
  <c r="F272" i="4"/>
  <c r="B277" i="4"/>
  <c r="C277" i="4"/>
  <c r="D277" i="4"/>
  <c r="E277" i="4"/>
  <c r="F277" i="4"/>
  <c r="B282" i="4"/>
  <c r="C282" i="4"/>
  <c r="D282" i="4"/>
  <c r="E282" i="4"/>
  <c r="F282" i="4"/>
  <c r="B287" i="4"/>
  <c r="C287" i="4"/>
  <c r="D287" i="4"/>
  <c r="E287" i="4"/>
  <c r="F287" i="4"/>
  <c r="B292" i="4"/>
  <c r="C292" i="4"/>
  <c r="D292" i="4"/>
  <c r="E292" i="4"/>
  <c r="F292" i="4"/>
  <c r="B297" i="4"/>
  <c r="C297" i="4"/>
  <c r="D297" i="4"/>
  <c r="E297" i="4"/>
  <c r="F297" i="4"/>
  <c r="B302" i="4"/>
  <c r="C302" i="4"/>
  <c r="D302" i="4"/>
  <c r="E302" i="4"/>
  <c r="F302" i="4"/>
  <c r="B307" i="4"/>
  <c r="C307" i="4"/>
  <c r="D307" i="4"/>
  <c r="E307" i="4"/>
  <c r="F307" i="4"/>
  <c r="B312" i="4"/>
  <c r="C312" i="4"/>
  <c r="D312" i="4"/>
  <c r="E312" i="4"/>
  <c r="F312" i="4"/>
  <c r="B317" i="4"/>
  <c r="C317" i="4"/>
  <c r="D317" i="4"/>
  <c r="E317" i="4"/>
  <c r="F317" i="4"/>
  <c r="B82" i="4"/>
  <c r="C82" i="4"/>
  <c r="D82" i="4"/>
  <c r="E82" i="4"/>
  <c r="F82" i="4"/>
  <c r="B87" i="4"/>
  <c r="C87" i="4"/>
  <c r="D87" i="4"/>
  <c r="E87" i="4"/>
  <c r="F87" i="4"/>
  <c r="B92" i="4"/>
  <c r="C92" i="4"/>
  <c r="D92" i="4"/>
  <c r="E92" i="4"/>
  <c r="F92" i="4"/>
  <c r="B97" i="4"/>
  <c r="C97" i="4"/>
  <c r="D97" i="4"/>
  <c r="E97" i="4"/>
  <c r="F97" i="4"/>
  <c r="B102" i="4"/>
  <c r="C102" i="4"/>
  <c r="D102" i="4"/>
  <c r="E102" i="4"/>
  <c r="F102" i="4"/>
  <c r="B107" i="4"/>
  <c r="C107" i="4"/>
  <c r="D107" i="4"/>
  <c r="E107" i="4"/>
  <c r="F107" i="4"/>
  <c r="B112" i="4"/>
  <c r="C112" i="4"/>
  <c r="D112" i="4"/>
  <c r="E112" i="4"/>
  <c r="F112" i="4"/>
  <c r="B117" i="4"/>
  <c r="C117" i="4"/>
  <c r="D117" i="4"/>
  <c r="E117" i="4"/>
  <c r="F117" i="4"/>
  <c r="B122" i="4"/>
  <c r="C122" i="4"/>
  <c r="D122" i="4"/>
  <c r="E122" i="4"/>
  <c r="F122" i="4"/>
  <c r="B127" i="4"/>
  <c r="C127" i="4"/>
  <c r="D127" i="4"/>
  <c r="E127" i="4"/>
  <c r="F127" i="4"/>
  <c r="B132" i="4"/>
  <c r="C132" i="4"/>
  <c r="D132" i="4"/>
  <c r="E132" i="4"/>
  <c r="F132" i="4"/>
  <c r="B137" i="4"/>
  <c r="C137" i="4"/>
  <c r="D137" i="4"/>
  <c r="E137" i="4"/>
  <c r="F137" i="4"/>
  <c r="B142" i="4"/>
  <c r="C142" i="4"/>
  <c r="D142" i="4"/>
  <c r="E142" i="4"/>
  <c r="F142" i="4"/>
  <c r="B147" i="4"/>
  <c r="C147" i="4"/>
  <c r="D147" i="4"/>
  <c r="E147" i="4"/>
  <c r="F147" i="4"/>
  <c r="B152" i="4"/>
  <c r="C152" i="4"/>
  <c r="D152" i="4"/>
  <c r="E152" i="4"/>
  <c r="F152" i="4"/>
  <c r="B157" i="4"/>
  <c r="C157" i="4"/>
  <c r="D157" i="4"/>
  <c r="E157" i="4"/>
  <c r="F157" i="4"/>
  <c r="B42" i="4"/>
  <c r="C42" i="4"/>
  <c r="D42" i="4"/>
  <c r="E42" i="4"/>
  <c r="F42" i="4"/>
  <c r="B47" i="4"/>
  <c r="C47" i="4"/>
  <c r="D47" i="4"/>
  <c r="E47" i="4"/>
  <c r="F47" i="4"/>
  <c r="B52" i="4"/>
  <c r="C52" i="4"/>
  <c r="D52" i="4"/>
  <c r="E52" i="4"/>
  <c r="F52" i="4"/>
  <c r="B57" i="4"/>
  <c r="C57" i="4"/>
  <c r="D57" i="4"/>
  <c r="E57" i="4"/>
  <c r="F57" i="4"/>
  <c r="B62" i="4"/>
  <c r="C62" i="4"/>
  <c r="D62" i="4"/>
  <c r="E62" i="4"/>
  <c r="F62" i="4"/>
  <c r="B67" i="4"/>
  <c r="C67" i="4"/>
  <c r="D67" i="4"/>
  <c r="E67" i="4"/>
  <c r="F67" i="4"/>
  <c r="B72" i="4"/>
  <c r="C72" i="4"/>
  <c r="D72" i="4"/>
  <c r="E72" i="4"/>
  <c r="F72" i="4"/>
  <c r="B77" i="4"/>
  <c r="C77" i="4"/>
  <c r="D77" i="4"/>
  <c r="E77" i="4"/>
  <c r="F77" i="4"/>
  <c r="B22" i="4"/>
  <c r="C22" i="4"/>
  <c r="D22" i="4"/>
  <c r="E22" i="4"/>
  <c r="F22" i="4"/>
  <c r="B27" i="4"/>
  <c r="C27" i="4"/>
  <c r="D27" i="4"/>
  <c r="E27" i="4"/>
  <c r="F27" i="4"/>
  <c r="B32" i="4"/>
  <c r="C32" i="4"/>
  <c r="D32" i="4"/>
  <c r="E32" i="4"/>
  <c r="F32" i="4"/>
  <c r="B37" i="4"/>
  <c r="C37" i="4"/>
  <c r="D37" i="4"/>
  <c r="E37" i="4"/>
  <c r="F37" i="4"/>
  <c r="B12" i="4"/>
  <c r="C12" i="4"/>
  <c r="D12" i="4"/>
  <c r="E12" i="4"/>
  <c r="F12" i="4"/>
  <c r="B17" i="4"/>
  <c r="C17" i="4"/>
  <c r="D17" i="4"/>
  <c r="E17" i="4"/>
  <c r="F17" i="4"/>
  <c r="B7" i="4"/>
  <c r="C7" i="4"/>
  <c r="D7" i="4"/>
  <c r="E7" i="4"/>
  <c r="F7" i="4"/>
  <c r="F2" i="4"/>
  <c r="E2" i="4"/>
  <c r="D2" i="4"/>
  <c r="C2" i="4"/>
  <c r="B2" i="4"/>
  <c r="L32" i="1"/>
  <c r="L3" i="1"/>
  <c r="O4" i="1"/>
  <c r="O10" i="1"/>
  <c r="F4" i="1"/>
  <c r="G4" i="1" s="1"/>
  <c r="F5" i="1"/>
  <c r="H5" i="1" s="1"/>
  <c r="I5" i="1" s="1"/>
  <c r="F6" i="1"/>
  <c r="G6" i="1" s="1"/>
  <c r="F7" i="1"/>
  <c r="H7" i="1" s="1"/>
  <c r="I7" i="1" s="1"/>
  <c r="F8" i="1"/>
  <c r="G8" i="1" s="1"/>
  <c r="F16" i="1"/>
  <c r="G16" i="1" s="1"/>
  <c r="F24" i="1"/>
  <c r="G24" i="1" s="1"/>
  <c r="F32" i="1"/>
  <c r="G32" i="1" s="1"/>
  <c r="F33" i="1"/>
  <c r="H33" i="1" s="1"/>
  <c r="I33" i="1" s="1"/>
  <c r="F40" i="1"/>
  <c r="G40" i="1" s="1"/>
  <c r="F48" i="1"/>
  <c r="G48" i="1" s="1"/>
  <c r="F56" i="1"/>
  <c r="G56" i="1" s="1"/>
  <c r="F64" i="1"/>
  <c r="G64" i="1" s="1"/>
  <c r="F65" i="1"/>
  <c r="H65" i="1" s="1"/>
  <c r="I65" i="1" s="1"/>
  <c r="F72" i="1"/>
  <c r="G72" i="1" s="1"/>
  <c r="F80" i="1"/>
  <c r="G80" i="1" s="1"/>
  <c r="F88" i="1"/>
  <c r="G88" i="1" s="1"/>
  <c r="F96" i="1"/>
  <c r="G96" i="1" s="1"/>
  <c r="O3" i="1"/>
  <c r="Q3" i="1" s="1"/>
  <c r="R3" i="1" s="1"/>
  <c r="F3" i="1"/>
  <c r="H3" i="1" s="1"/>
  <c r="I3" i="1" s="1"/>
  <c r="L369" i="1" l="1"/>
  <c r="L353" i="1"/>
  <c r="L345" i="1"/>
  <c r="L337" i="1"/>
  <c r="L305" i="1"/>
  <c r="L434" i="1"/>
  <c r="L24" i="1"/>
  <c r="L96" i="1"/>
  <c r="L88" i="1"/>
  <c r="L48" i="1"/>
  <c r="L40" i="1"/>
  <c r="F369" i="1"/>
  <c r="G369" i="1" s="1"/>
  <c r="F353" i="1"/>
  <c r="G353" i="1" s="1"/>
  <c r="F345" i="1"/>
  <c r="G345" i="1" s="1"/>
  <c r="O6" i="1"/>
  <c r="F305" i="1"/>
  <c r="G305" i="1" s="1"/>
  <c r="L422" i="1"/>
  <c r="L414" i="1"/>
  <c r="L406" i="1"/>
  <c r="F406" i="1"/>
  <c r="G406" i="1" s="1"/>
  <c r="L502" i="1"/>
  <c r="L45" i="1"/>
  <c r="F337" i="1"/>
  <c r="G337" i="1" s="1"/>
  <c r="L66" i="1"/>
  <c r="L50" i="1"/>
  <c r="L42" i="1"/>
  <c r="L14" i="1"/>
  <c r="L54" i="1"/>
  <c r="O14" i="1"/>
  <c r="Q14" i="1" s="1"/>
  <c r="R14" i="1" s="1"/>
  <c r="L312" i="1"/>
  <c r="L46" i="1"/>
  <c r="F66" i="1"/>
  <c r="G66" i="1" s="1"/>
  <c r="L97" i="1"/>
  <c r="L10" i="1"/>
  <c r="L49" i="1"/>
  <c r="L58" i="1"/>
  <c r="F42" i="1"/>
  <c r="G42" i="1" s="1"/>
  <c r="L407" i="1"/>
  <c r="L74" i="1"/>
  <c r="F50" i="1"/>
  <c r="G50" i="1" s="1"/>
  <c r="L33" i="1"/>
  <c r="L394" i="1"/>
  <c r="L462" i="1"/>
  <c r="L454" i="1"/>
  <c r="L456" i="1"/>
  <c r="L424" i="1"/>
  <c r="L400" i="1"/>
  <c r="L392" i="1"/>
  <c r="L304" i="1"/>
  <c r="L223" i="1"/>
  <c r="L404" i="1"/>
  <c r="L320" i="1"/>
  <c r="L489" i="1"/>
  <c r="L481" i="1"/>
  <c r="L70" i="1"/>
  <c r="L432" i="1"/>
  <c r="L344" i="1"/>
  <c r="L94" i="1"/>
  <c r="L86" i="1"/>
  <c r="L30" i="1"/>
  <c r="L22" i="1"/>
  <c r="L390" i="1"/>
  <c r="L128" i="1"/>
  <c r="L112" i="1"/>
  <c r="L192" i="1"/>
  <c r="L144" i="1"/>
  <c r="L211" i="1"/>
  <c r="L189" i="1"/>
  <c r="L181" i="1"/>
  <c r="L149" i="1"/>
  <c r="L141" i="1"/>
  <c r="L133" i="1"/>
  <c r="L117" i="1"/>
  <c r="L494" i="1"/>
  <c r="L486" i="1"/>
  <c r="L470" i="1"/>
  <c r="L430" i="1"/>
  <c r="L177" i="1"/>
  <c r="L153" i="1"/>
  <c r="L323" i="1"/>
  <c r="L479" i="1"/>
  <c r="L471" i="1"/>
  <c r="L396" i="1"/>
  <c r="L340" i="1"/>
  <c r="L154" i="1"/>
  <c r="L193" i="1"/>
  <c r="L137" i="1"/>
  <c r="L121" i="1"/>
  <c r="F153" i="1"/>
  <c r="G153" i="1" s="1"/>
  <c r="L129" i="1"/>
  <c r="O211" i="1"/>
  <c r="P211" i="1" s="1"/>
  <c r="F177" i="1"/>
  <c r="H177" i="1" s="1"/>
  <c r="I177" i="1" s="1"/>
  <c r="L307" i="1"/>
  <c r="L299" i="1"/>
  <c r="L113" i="1"/>
  <c r="L185" i="1"/>
  <c r="F394" i="1"/>
  <c r="G394" i="1" s="1"/>
  <c r="L264" i="1"/>
  <c r="L370" i="1"/>
  <c r="L270" i="1"/>
  <c r="L262" i="1"/>
  <c r="L222" i="1"/>
  <c r="L214" i="1"/>
  <c r="L493" i="1"/>
  <c r="O137" i="1"/>
  <c r="P137" i="1" s="1"/>
  <c r="L306" i="1"/>
  <c r="L100" i="1"/>
  <c r="L36" i="1"/>
  <c r="L114" i="1"/>
  <c r="L297" i="1"/>
  <c r="L265" i="1"/>
  <c r="L225" i="1"/>
  <c r="L217" i="1"/>
  <c r="L209" i="1"/>
  <c r="L373" i="1"/>
  <c r="L477" i="1"/>
  <c r="L497" i="1"/>
  <c r="L473" i="1"/>
  <c r="L465" i="1"/>
  <c r="L433" i="1"/>
  <c r="L425" i="1"/>
  <c r="L409" i="1"/>
  <c r="L92" i="1"/>
  <c r="L84" i="1"/>
  <c r="L76" i="1"/>
  <c r="L68" i="1"/>
  <c r="L60" i="1"/>
  <c r="L44" i="1"/>
  <c r="L28" i="1"/>
  <c r="L20" i="1"/>
  <c r="L12" i="1"/>
  <c r="O141" i="1"/>
  <c r="P141" i="1" s="1"/>
  <c r="L382" i="1"/>
  <c r="Q252" i="1"/>
  <c r="R252" i="1" s="1"/>
  <c r="L295" i="1"/>
  <c r="L263" i="1"/>
  <c r="L166" i="1"/>
  <c r="L158" i="1"/>
  <c r="L142" i="1"/>
  <c r="Q329" i="1"/>
  <c r="R329" i="1" s="1"/>
  <c r="L180" i="1"/>
  <c r="L148" i="1"/>
  <c r="L116" i="1"/>
  <c r="L203" i="1"/>
  <c r="L101" i="1"/>
  <c r="L93" i="1"/>
  <c r="L77" i="1"/>
  <c r="L69" i="1"/>
  <c r="L61" i="1"/>
  <c r="L53" i="1"/>
  <c r="L29" i="1"/>
  <c r="L21" i="1"/>
  <c r="L13" i="1"/>
  <c r="P258" i="1"/>
  <c r="Q258" i="1"/>
  <c r="R258" i="1" s="1"/>
  <c r="H134" i="1"/>
  <c r="I134" i="1" s="1"/>
  <c r="G134" i="1"/>
  <c r="P309" i="1"/>
  <c r="Q309" i="1"/>
  <c r="R309" i="1" s="1"/>
  <c r="L103" i="1"/>
  <c r="O465" i="1"/>
  <c r="P465" i="1" s="1"/>
  <c r="F265" i="1"/>
  <c r="G265" i="1" s="1"/>
  <c r="F225" i="1"/>
  <c r="G225" i="1" s="1"/>
  <c r="L210" i="1"/>
  <c r="L182" i="1"/>
  <c r="P153" i="1"/>
  <c r="O149" i="1"/>
  <c r="O117" i="1"/>
  <c r="P117" i="1" s="1"/>
  <c r="L139" i="1"/>
  <c r="L131" i="1"/>
  <c r="L325" i="1"/>
  <c r="O264" i="1"/>
  <c r="P264" i="1" s="1"/>
  <c r="L457" i="1"/>
  <c r="L349" i="1"/>
  <c r="L224" i="1"/>
  <c r="F209" i="1"/>
  <c r="H209" i="1" s="1"/>
  <c r="I209" i="1" s="1"/>
  <c r="L140" i="1"/>
  <c r="L108" i="1"/>
  <c r="L138" i="1"/>
  <c r="L122" i="1"/>
  <c r="F263" i="1"/>
  <c r="G263" i="1" s="1"/>
  <c r="F76" i="1"/>
  <c r="G76" i="1" s="1"/>
  <c r="L52" i="1"/>
  <c r="O433" i="1"/>
  <c r="Q433" i="1" s="1"/>
  <c r="R433" i="1" s="1"/>
  <c r="L398" i="1"/>
  <c r="L298" i="1"/>
  <c r="L163" i="1"/>
  <c r="L51" i="1"/>
  <c r="F180" i="1"/>
  <c r="G180" i="1" s="1"/>
  <c r="F148" i="1"/>
  <c r="G148" i="1" s="1"/>
  <c r="O133" i="1"/>
  <c r="P133" i="1" s="1"/>
  <c r="L159" i="1"/>
  <c r="L151" i="1"/>
  <c r="L143" i="1"/>
  <c r="L135" i="1"/>
  <c r="L119" i="1"/>
  <c r="L268" i="1"/>
  <c r="F297" i="1"/>
  <c r="H297" i="1" s="1"/>
  <c r="I297" i="1" s="1"/>
  <c r="G105" i="1"/>
  <c r="F396" i="1"/>
  <c r="G396" i="1" s="1"/>
  <c r="L399" i="1"/>
  <c r="G103" i="1"/>
  <c r="H103" i="1"/>
  <c r="I103" i="1" s="1"/>
  <c r="G155" i="1"/>
  <c r="H155" i="1"/>
  <c r="I155" i="1" s="1"/>
  <c r="G167" i="1"/>
  <c r="H167" i="1"/>
  <c r="I167" i="1" s="1"/>
  <c r="H127" i="1"/>
  <c r="I127" i="1" s="1"/>
  <c r="G127" i="1"/>
  <c r="O93" i="1"/>
  <c r="P93" i="1" s="1"/>
  <c r="O77" i="1"/>
  <c r="P77" i="1" s="1"/>
  <c r="O61" i="1"/>
  <c r="P61" i="1" s="1"/>
  <c r="O29" i="1"/>
  <c r="P29" i="1" s="1"/>
  <c r="O13" i="1"/>
  <c r="P13" i="1" s="1"/>
  <c r="L85" i="1"/>
  <c r="L162" i="1"/>
  <c r="F159" i="1"/>
  <c r="G159" i="1" s="1"/>
  <c r="L155" i="1"/>
  <c r="L150" i="1"/>
  <c r="L91" i="1"/>
  <c r="L83" i="1"/>
  <c r="L67" i="1"/>
  <c r="L43" i="1"/>
  <c r="L27" i="1"/>
  <c r="L19" i="1"/>
  <c r="O138" i="1"/>
  <c r="P138" i="1" s="1"/>
  <c r="L98" i="1"/>
  <c r="L90" i="1"/>
  <c r="L82" i="1"/>
  <c r="L34" i="1"/>
  <c r="L26" i="1"/>
  <c r="L18" i="1"/>
  <c r="L261" i="1"/>
  <c r="F142" i="1"/>
  <c r="L110" i="1"/>
  <c r="L351" i="1"/>
  <c r="F86" i="1"/>
  <c r="G86" i="1" s="1"/>
  <c r="F22" i="1"/>
  <c r="G22" i="1" s="1"/>
  <c r="L78" i="1"/>
  <c r="L62" i="1"/>
  <c r="L38" i="1"/>
  <c r="F399" i="1"/>
  <c r="G399" i="1" s="1"/>
  <c r="L175" i="1"/>
  <c r="G165" i="1"/>
  <c r="F158" i="1"/>
  <c r="G158" i="1" s="1"/>
  <c r="F135" i="1"/>
  <c r="H135" i="1" s="1"/>
  <c r="I135" i="1" s="1"/>
  <c r="L127" i="1"/>
  <c r="L123" i="1"/>
  <c r="L495" i="1"/>
  <c r="L89" i="1"/>
  <c r="L81" i="1"/>
  <c r="L73" i="1"/>
  <c r="L65" i="1"/>
  <c r="L25" i="1"/>
  <c r="L17" i="1"/>
  <c r="L9" i="1"/>
  <c r="O262" i="1"/>
  <c r="P262" i="1" s="1"/>
  <c r="F94" i="1"/>
  <c r="G94" i="1" s="1"/>
  <c r="F30" i="1"/>
  <c r="G30" i="1" s="1"/>
  <c r="L37" i="1"/>
  <c r="L5" i="1"/>
  <c r="P323" i="1"/>
  <c r="L301" i="1"/>
  <c r="L147" i="1"/>
  <c r="L80" i="1"/>
  <c r="L72" i="1"/>
  <c r="L16" i="1"/>
  <c r="L8" i="1"/>
  <c r="O270" i="1"/>
  <c r="P270" i="1" s="1"/>
  <c r="O69" i="1"/>
  <c r="P69" i="1" s="1"/>
  <c r="O53" i="1"/>
  <c r="P53" i="1" s="1"/>
  <c r="O21" i="1"/>
  <c r="P21" i="1" s="1"/>
  <c r="P224" i="1"/>
  <c r="L167" i="1"/>
  <c r="H160" i="1"/>
  <c r="I160" i="1" s="1"/>
  <c r="H149" i="1"/>
  <c r="I149" i="1" s="1"/>
  <c r="L303" i="1"/>
  <c r="Q265" i="1"/>
  <c r="R265" i="1" s="1"/>
  <c r="G114" i="1"/>
  <c r="G108" i="1"/>
  <c r="L474" i="1"/>
  <c r="L466" i="1"/>
  <c r="L59" i="1"/>
  <c r="L41" i="1"/>
  <c r="O83" i="1"/>
  <c r="P83" i="1" s="1"/>
  <c r="O67" i="1"/>
  <c r="P67" i="1" s="1"/>
  <c r="O43" i="1"/>
  <c r="P43" i="1" s="1"/>
  <c r="O19" i="1"/>
  <c r="P19" i="1" s="1"/>
  <c r="L57" i="1"/>
  <c r="L11" i="1"/>
  <c r="O91" i="1"/>
  <c r="P91" i="1" s="1"/>
  <c r="O27" i="1"/>
  <c r="P27" i="1" s="1"/>
  <c r="L75" i="1"/>
  <c r="O89" i="1"/>
  <c r="P89" i="1" s="1"/>
  <c r="O81" i="1"/>
  <c r="P81" i="1" s="1"/>
  <c r="O73" i="1"/>
  <c r="P73" i="1" s="1"/>
  <c r="O65" i="1"/>
  <c r="P65" i="1" s="1"/>
  <c r="O25" i="1"/>
  <c r="P25" i="1" s="1"/>
  <c r="O17" i="1"/>
  <c r="P17" i="1" s="1"/>
  <c r="O9" i="1"/>
  <c r="P9" i="1" s="1"/>
  <c r="L64" i="1"/>
  <c r="O98" i="1"/>
  <c r="Q98" i="1" s="1"/>
  <c r="R98" i="1" s="1"/>
  <c r="L56" i="1"/>
  <c r="O80" i="1"/>
  <c r="Q80" i="1" s="1"/>
  <c r="R80" i="1" s="1"/>
  <c r="O72" i="1"/>
  <c r="Q72" i="1" s="1"/>
  <c r="R72" i="1" s="1"/>
  <c r="O16" i="1"/>
  <c r="Q16" i="1" s="1"/>
  <c r="R16" i="1" s="1"/>
  <c r="O8" i="1"/>
  <c r="Q8" i="1" s="1"/>
  <c r="R8" i="1" s="1"/>
  <c r="L99" i="1"/>
  <c r="L35" i="1"/>
  <c r="M483" i="1"/>
  <c r="M427" i="1"/>
  <c r="M499" i="1"/>
  <c r="M475" i="1"/>
  <c r="M435" i="1"/>
  <c r="O7" i="1"/>
  <c r="P7" i="1" s="1"/>
  <c r="M458" i="1"/>
  <c r="M485" i="1"/>
  <c r="M414" i="1"/>
  <c r="M419" i="1"/>
  <c r="M411" i="1"/>
  <c r="M498" i="1"/>
  <c r="M450" i="1"/>
  <c r="M434" i="1"/>
  <c r="M418" i="1"/>
  <c r="M460" i="1"/>
  <c r="M431" i="1"/>
  <c r="M454" i="1"/>
  <c r="M487" i="1"/>
  <c r="M491" i="1"/>
  <c r="L102" i="1"/>
  <c r="L95" i="1"/>
  <c r="L87" i="1"/>
  <c r="L79" i="1"/>
  <c r="L71" i="1"/>
  <c r="L63" i="1"/>
  <c r="L55" i="1"/>
  <c r="L47" i="1"/>
  <c r="L39" i="1"/>
  <c r="L31" i="1"/>
  <c r="L23" i="1"/>
  <c r="L15" i="1"/>
  <c r="M482" i="1"/>
  <c r="M457" i="1"/>
  <c r="M409" i="1"/>
  <c r="M480" i="1"/>
  <c r="M502" i="1"/>
  <c r="M473" i="1"/>
  <c r="M478" i="1"/>
  <c r="M489" i="1"/>
  <c r="M481" i="1"/>
  <c r="M472" i="1"/>
  <c r="M433" i="1"/>
  <c r="M416" i="1"/>
  <c r="M405" i="1"/>
  <c r="M448" i="1"/>
  <c r="M494" i="1"/>
  <c r="M445" i="1"/>
  <c r="M335" i="1"/>
  <c r="M456" i="1"/>
  <c r="M464" i="1"/>
  <c r="M285" i="1"/>
  <c r="M452" i="1"/>
  <c r="M422" i="1"/>
  <c r="M415" i="1"/>
  <c r="M408" i="1"/>
  <c r="M501" i="1"/>
  <c r="M468" i="1"/>
  <c r="M412" i="1"/>
  <c r="M488" i="1"/>
  <c r="M490" i="1"/>
  <c r="M453" i="1"/>
  <c r="M469" i="1"/>
  <c r="M497" i="1"/>
  <c r="M466" i="1"/>
  <c r="O450" i="1"/>
  <c r="P450" i="1" s="1"/>
  <c r="M406" i="1"/>
  <c r="M423" i="1"/>
  <c r="M500" i="1"/>
  <c r="M461" i="1"/>
  <c r="M484" i="1"/>
  <c r="M477" i="1"/>
  <c r="M421" i="1"/>
  <c r="M413" i="1"/>
  <c r="M496" i="1"/>
  <c r="M465" i="1"/>
  <c r="M432" i="1"/>
  <c r="O410" i="1"/>
  <c r="P410" i="1" s="1"/>
  <c r="M327" i="1"/>
  <c r="M304" i="1"/>
  <c r="M446" i="1"/>
  <c r="M316" i="1"/>
  <c r="M307" i="1"/>
  <c r="M400" i="1"/>
  <c r="M377" i="1"/>
  <c r="L478" i="1"/>
  <c r="M367" i="1"/>
  <c r="L469" i="1"/>
  <c r="M354" i="1"/>
  <c r="M252" i="1"/>
  <c r="M381" i="1"/>
  <c r="M397" i="1"/>
  <c r="M347" i="1"/>
  <c r="M371" i="1"/>
  <c r="M329" i="1"/>
  <c r="M321" i="1"/>
  <c r="M383" i="1"/>
  <c r="M355" i="1"/>
  <c r="M462" i="1"/>
  <c r="M395" i="1"/>
  <c r="M40" i="1"/>
  <c r="M486" i="1"/>
  <c r="M470" i="1"/>
  <c r="O431" i="1"/>
  <c r="Q431" i="1" s="1"/>
  <c r="R431" i="1" s="1"/>
  <c r="M320" i="1"/>
  <c r="L464" i="1"/>
  <c r="M370" i="1"/>
  <c r="M317" i="1"/>
  <c r="M312" i="1"/>
  <c r="M428" i="1"/>
  <c r="M325" i="1"/>
  <c r="M306" i="1"/>
  <c r="M493" i="1"/>
  <c r="L485" i="1"/>
  <c r="O461" i="1"/>
  <c r="P461" i="1" s="1"/>
  <c r="M430" i="1"/>
  <c r="M333" i="1"/>
  <c r="M323" i="1"/>
  <c r="M313" i="1"/>
  <c r="M308" i="1"/>
  <c r="M305" i="1"/>
  <c r="M343" i="1"/>
  <c r="L446" i="1"/>
  <c r="M292" i="1"/>
  <c r="M398" i="1"/>
  <c r="M387" i="1"/>
  <c r="M385" i="1"/>
  <c r="M401" i="1"/>
  <c r="M309" i="1"/>
  <c r="M391" i="1"/>
  <c r="M331" i="1"/>
  <c r="M301" i="1"/>
  <c r="F425" i="1"/>
  <c r="G425" i="1" s="1"/>
  <c r="F454" i="1"/>
  <c r="G454" i="1" s="1"/>
  <c r="F479" i="1"/>
  <c r="G479" i="1" s="1"/>
  <c r="F471" i="1"/>
  <c r="G471" i="1" s="1"/>
  <c r="F465" i="1"/>
  <c r="G465" i="1" s="1"/>
  <c r="L492" i="1"/>
  <c r="L484" i="1"/>
  <c r="L476" i="1"/>
  <c r="F303" i="1"/>
  <c r="H303" i="1" s="1"/>
  <c r="I303" i="1" s="1"/>
  <c r="Q312" i="1"/>
  <c r="R312" i="1" s="1"/>
  <c r="Q305" i="1"/>
  <c r="R305" i="1" s="1"/>
  <c r="Q261" i="1"/>
  <c r="R261" i="1" s="1"/>
  <c r="Q150" i="1"/>
  <c r="R150" i="1" s="1"/>
  <c r="Q349" i="1"/>
  <c r="R349" i="1" s="1"/>
  <c r="Q313" i="1"/>
  <c r="R313" i="1" s="1"/>
  <c r="P184" i="1"/>
  <c r="P180" i="1"/>
  <c r="Q146" i="1"/>
  <c r="R146" i="1" s="1"/>
  <c r="P347" i="1"/>
  <c r="Q347" i="1"/>
  <c r="R347" i="1" s="1"/>
  <c r="Q339" i="1"/>
  <c r="R339" i="1" s="1"/>
  <c r="P339" i="1"/>
  <c r="P331" i="1"/>
  <c r="Q331" i="1"/>
  <c r="R331" i="1" s="1"/>
  <c r="P337" i="1"/>
  <c r="Q337" i="1"/>
  <c r="R337" i="1" s="1"/>
  <c r="P390" i="1"/>
  <c r="Q390" i="1"/>
  <c r="R390" i="1" s="1"/>
  <c r="P374" i="1"/>
  <c r="Q374" i="1"/>
  <c r="R374" i="1" s="1"/>
  <c r="P325" i="1"/>
  <c r="Q325" i="1"/>
  <c r="R325" i="1" s="1"/>
  <c r="M281" i="1"/>
  <c r="M204" i="1"/>
  <c r="M298" i="1"/>
  <c r="M251" i="1"/>
  <c r="M203" i="1"/>
  <c r="M288" i="1"/>
  <c r="M254" i="1"/>
  <c r="M211" i="1"/>
  <c r="M291" i="1"/>
  <c r="M260" i="1"/>
  <c r="M209" i="1"/>
  <c r="M284" i="1"/>
  <c r="M268" i="1"/>
  <c r="M234" i="1"/>
  <c r="L372" i="1"/>
  <c r="M247" i="1"/>
  <c r="M81" i="1"/>
  <c r="M13" i="1"/>
  <c r="O411" i="1"/>
  <c r="Q333" i="1"/>
  <c r="R333" i="1" s="1"/>
  <c r="M300" i="1"/>
  <c r="M290" i="1"/>
  <c r="M278" i="1"/>
  <c r="M259" i="1"/>
  <c r="M253" i="1"/>
  <c r="Q250" i="1"/>
  <c r="R250" i="1" s="1"/>
  <c r="M248" i="1"/>
  <c r="M229" i="1"/>
  <c r="Q225" i="1"/>
  <c r="R225" i="1" s="1"/>
  <c r="L500" i="1"/>
  <c r="M240" i="1"/>
  <c r="M249" i="1"/>
  <c r="M256" i="1"/>
  <c r="M31" i="1"/>
  <c r="M262" i="1"/>
  <c r="M226" i="1"/>
  <c r="M89" i="1"/>
  <c r="M275" i="1"/>
  <c r="M257" i="1"/>
  <c r="M224" i="1"/>
  <c r="M4" i="1"/>
  <c r="M492" i="1"/>
  <c r="M476" i="1"/>
  <c r="M283" i="1"/>
  <c r="M244" i="1"/>
  <c r="M217" i="1"/>
  <c r="L468" i="1"/>
  <c r="L420" i="1"/>
  <c r="M65" i="1"/>
  <c r="O371" i="1"/>
  <c r="M302" i="1"/>
  <c r="M297" i="1"/>
  <c r="M274" i="1"/>
  <c r="M250" i="1"/>
  <c r="M242" i="1"/>
  <c r="M97" i="1"/>
  <c r="M245" i="1"/>
  <c r="M215" i="1"/>
  <c r="M372" i="1"/>
  <c r="M230" i="1"/>
  <c r="M420" i="1"/>
  <c r="M339" i="1"/>
  <c r="M270" i="1"/>
  <c r="M238" i="1"/>
  <c r="M233" i="1"/>
  <c r="L452" i="1"/>
  <c r="O448" i="1"/>
  <c r="P448" i="1" s="1"/>
  <c r="M424" i="1"/>
  <c r="O419" i="1"/>
  <c r="Q419" i="1" s="1"/>
  <c r="R419" i="1" s="1"/>
  <c r="O354" i="1"/>
  <c r="P354" i="1" s="1"/>
  <c r="M299" i="1"/>
  <c r="M277" i="1"/>
  <c r="M261" i="1"/>
  <c r="M225" i="1"/>
  <c r="M264" i="1"/>
  <c r="L499" i="1"/>
  <c r="L475" i="1"/>
  <c r="L427" i="1"/>
  <c r="L419" i="1"/>
  <c r="L411" i="1"/>
  <c r="L355" i="1"/>
  <c r="L331" i="1"/>
  <c r="M57" i="1"/>
  <c r="M474" i="1"/>
  <c r="O435" i="1"/>
  <c r="Q435" i="1" s="1"/>
  <c r="R435" i="1" s="1"/>
  <c r="O432" i="1"/>
  <c r="Q432" i="1" s="1"/>
  <c r="R432" i="1" s="1"/>
  <c r="O428" i="1"/>
  <c r="Q301" i="1"/>
  <c r="R301" i="1" s="1"/>
  <c r="M293" i="1"/>
  <c r="M286" i="1"/>
  <c r="M282" i="1"/>
  <c r="M255" i="1"/>
  <c r="M246" i="1"/>
  <c r="M243" i="1"/>
  <c r="M232" i="1"/>
  <c r="M228" i="1"/>
  <c r="M223" i="1"/>
  <c r="M220" i="1"/>
  <c r="Q204" i="1"/>
  <c r="R204" i="1" s="1"/>
  <c r="M227" i="1"/>
  <c r="L490" i="1"/>
  <c r="L482" i="1"/>
  <c r="L458" i="1"/>
  <c r="L378" i="1"/>
  <c r="M276" i="1"/>
  <c r="M236" i="1"/>
  <c r="M231" i="1"/>
  <c r="M22" i="1"/>
  <c r="M296" i="1"/>
  <c r="M272" i="1"/>
  <c r="M280" i="1"/>
  <c r="M73" i="1"/>
  <c r="M294" i="1"/>
  <c r="M267" i="1"/>
  <c r="M210" i="1"/>
  <c r="M5" i="1"/>
  <c r="L460" i="1"/>
  <c r="L348" i="1"/>
  <c r="M49" i="1"/>
  <c r="M273" i="1"/>
  <c r="M269" i="1"/>
  <c r="M266" i="1"/>
  <c r="M258" i="1"/>
  <c r="Q215" i="1"/>
  <c r="R215" i="1" s="1"/>
  <c r="G365" i="1"/>
  <c r="H365" i="1"/>
  <c r="I365" i="1" s="1"/>
  <c r="H443" i="1"/>
  <c r="I443" i="1" s="1"/>
  <c r="G443" i="1"/>
  <c r="H403" i="1"/>
  <c r="I403" i="1" s="1"/>
  <c r="G403" i="1"/>
  <c r="G339" i="1"/>
  <c r="H339" i="1"/>
  <c r="I339" i="1" s="1"/>
  <c r="G429" i="1"/>
  <c r="H429" i="1"/>
  <c r="I429" i="1" s="1"/>
  <c r="G421" i="1"/>
  <c r="H421" i="1"/>
  <c r="I421" i="1" s="1"/>
  <c r="H437" i="1"/>
  <c r="I437" i="1" s="1"/>
  <c r="G437" i="1"/>
  <c r="H404" i="1"/>
  <c r="I404" i="1" s="1"/>
  <c r="G404" i="1"/>
  <c r="F477" i="1"/>
  <c r="G477" i="1" s="1"/>
  <c r="L333" i="1"/>
  <c r="F325" i="1"/>
  <c r="G325" i="1" s="1"/>
  <c r="L363" i="1"/>
  <c r="F499" i="1"/>
  <c r="G499" i="1" s="1"/>
  <c r="L491" i="1"/>
  <c r="L483" i="1"/>
  <c r="F469" i="1"/>
  <c r="G469" i="1" s="1"/>
  <c r="L356" i="1"/>
  <c r="L401" i="1"/>
  <c r="L453" i="1"/>
  <c r="L339" i="1"/>
  <c r="L501" i="1"/>
  <c r="L498" i="1"/>
  <c r="F475" i="1"/>
  <c r="G475" i="1" s="1"/>
  <c r="L408" i="1"/>
  <c r="L386" i="1"/>
  <c r="L347" i="1"/>
  <c r="F331" i="1"/>
  <c r="H331" i="1" s="1"/>
  <c r="I331" i="1" s="1"/>
  <c r="G211" i="1"/>
  <c r="L496" i="1"/>
  <c r="L488" i="1"/>
  <c r="L480" i="1"/>
  <c r="L472" i="1"/>
  <c r="L416" i="1"/>
  <c r="L371" i="1"/>
  <c r="L405" i="1"/>
  <c r="H233" i="1"/>
  <c r="I233" i="1" s="1"/>
  <c r="L461" i="1"/>
  <c r="L341" i="1"/>
  <c r="G407" i="1"/>
  <c r="H407" i="1"/>
  <c r="I407" i="1" s="1"/>
  <c r="G398" i="1"/>
  <c r="H398" i="1"/>
  <c r="I398" i="1" s="1"/>
  <c r="G364" i="1"/>
  <c r="H364" i="1"/>
  <c r="I364" i="1" s="1"/>
  <c r="L487" i="1"/>
  <c r="G445" i="1"/>
  <c r="H408" i="1"/>
  <c r="I408" i="1" s="1"/>
  <c r="H386" i="1"/>
  <c r="I386" i="1" s="1"/>
  <c r="H372" i="1"/>
  <c r="I372" i="1" s="1"/>
  <c r="H237" i="1"/>
  <c r="I237" i="1" s="1"/>
  <c r="H223" i="1"/>
  <c r="I223" i="1" s="1"/>
  <c r="G405" i="1"/>
  <c r="H400" i="1"/>
  <c r="I400" i="1" s="1"/>
  <c r="H370" i="1"/>
  <c r="I370" i="1" s="1"/>
  <c r="L358" i="1"/>
  <c r="H349" i="1"/>
  <c r="I349" i="1" s="1"/>
  <c r="L316" i="1"/>
  <c r="L412" i="1"/>
  <c r="L364" i="1"/>
  <c r="G201" i="1"/>
  <c r="H176" i="1"/>
  <c r="I176" i="1" s="1"/>
  <c r="F446" i="1"/>
  <c r="H446" i="1" s="1"/>
  <c r="I446" i="1" s="1"/>
  <c r="H433" i="1"/>
  <c r="I433" i="1" s="1"/>
  <c r="F430" i="1"/>
  <c r="H430" i="1" s="1"/>
  <c r="I430" i="1" s="1"/>
  <c r="L428" i="1"/>
  <c r="L383" i="1"/>
  <c r="H355" i="1"/>
  <c r="I355" i="1" s="1"/>
  <c r="F348" i="1"/>
  <c r="H348" i="1" s="1"/>
  <c r="I348" i="1" s="1"/>
  <c r="L332" i="1"/>
  <c r="H219" i="1"/>
  <c r="I219" i="1" s="1"/>
  <c r="G104" i="1"/>
  <c r="G441" i="1"/>
  <c r="H357" i="1"/>
  <c r="I357" i="1" s="1"/>
  <c r="G238" i="1"/>
  <c r="H221" i="1"/>
  <c r="I221" i="1" s="1"/>
  <c r="H195" i="1"/>
  <c r="I195" i="1" s="1"/>
  <c r="H154" i="1"/>
  <c r="I154" i="1" s="1"/>
  <c r="G107" i="1"/>
  <c r="P255" i="1"/>
  <c r="Q255" i="1"/>
  <c r="R255" i="1" s="1"/>
  <c r="P257" i="1"/>
  <c r="Q257" i="1"/>
  <c r="R257" i="1" s="1"/>
  <c r="P155" i="1"/>
  <c r="Q155" i="1"/>
  <c r="R155" i="1" s="1"/>
  <c r="M3" i="1"/>
  <c r="M96" i="1"/>
  <c r="M88" i="1"/>
  <c r="M80" i="1"/>
  <c r="M72" i="1"/>
  <c r="M64" i="1"/>
  <c r="M56" i="1"/>
  <c r="M48" i="1"/>
  <c r="M39" i="1"/>
  <c r="M30" i="1"/>
  <c r="M21" i="1"/>
  <c r="M12" i="1"/>
  <c r="M471" i="1"/>
  <c r="L415" i="1"/>
  <c r="L391" i="1"/>
  <c r="O351" i="1"/>
  <c r="O263" i="1"/>
  <c r="P263" i="1" s="1"/>
  <c r="P259" i="1"/>
  <c r="Q259" i="1"/>
  <c r="R259" i="1" s="1"/>
  <c r="P243" i="1"/>
  <c r="Q243" i="1"/>
  <c r="R243" i="1" s="1"/>
  <c r="M103" i="1"/>
  <c r="M95" i="1"/>
  <c r="M87" i="1"/>
  <c r="M79" i="1"/>
  <c r="M71" i="1"/>
  <c r="M63" i="1"/>
  <c r="M55" i="1"/>
  <c r="M47" i="1"/>
  <c r="M38" i="1"/>
  <c r="M29" i="1"/>
  <c r="M20" i="1"/>
  <c r="M11" i="1"/>
  <c r="M495" i="1"/>
  <c r="O399" i="1"/>
  <c r="Q399" i="1" s="1"/>
  <c r="R399" i="1" s="1"/>
  <c r="Q382" i="1"/>
  <c r="R382" i="1" s="1"/>
  <c r="Q370" i="1"/>
  <c r="R370" i="1" s="1"/>
  <c r="M351" i="1"/>
  <c r="Q345" i="1"/>
  <c r="R345" i="1" s="1"/>
  <c r="Q341" i="1"/>
  <c r="R341" i="1" s="1"/>
  <c r="L335" i="1"/>
  <c r="Q320" i="1"/>
  <c r="R320" i="1" s="1"/>
  <c r="Q307" i="1"/>
  <c r="R307" i="1" s="1"/>
  <c r="M263" i="1"/>
  <c r="Q254" i="1"/>
  <c r="R254" i="1" s="1"/>
  <c r="P245" i="1"/>
  <c r="Q245" i="1"/>
  <c r="R245" i="1" s="1"/>
  <c r="O239" i="1"/>
  <c r="P239" i="1" s="1"/>
  <c r="P192" i="1"/>
  <c r="P161" i="1"/>
  <c r="Q147" i="1"/>
  <c r="R147" i="1" s="1"/>
  <c r="Q130" i="1"/>
  <c r="R130" i="1" s="1"/>
  <c r="M102" i="1"/>
  <c r="M94" i="1"/>
  <c r="M86" i="1"/>
  <c r="M78" i="1"/>
  <c r="M70" i="1"/>
  <c r="M62" i="1"/>
  <c r="M54" i="1"/>
  <c r="M46" i="1"/>
  <c r="M37" i="1"/>
  <c r="M28" i="1"/>
  <c r="M19" i="1"/>
  <c r="M9" i="1"/>
  <c r="M399" i="1"/>
  <c r="Q377" i="1"/>
  <c r="R377" i="1" s="1"/>
  <c r="Q317" i="1"/>
  <c r="R317" i="1" s="1"/>
  <c r="O303" i="1"/>
  <c r="P303" i="1" s="1"/>
  <c r="Q256" i="1"/>
  <c r="R256" i="1" s="1"/>
  <c r="O247" i="1"/>
  <c r="M239" i="1"/>
  <c r="P236" i="1"/>
  <c r="P198" i="1"/>
  <c r="Q198" i="1"/>
  <c r="R198" i="1" s="1"/>
  <c r="P188" i="1"/>
  <c r="P175" i="1"/>
  <c r="P169" i="1"/>
  <c r="P156" i="1"/>
  <c r="M101" i="1"/>
  <c r="M85" i="1"/>
  <c r="M69" i="1"/>
  <c r="M61" i="1"/>
  <c r="M53" i="1"/>
  <c r="M45" i="1"/>
  <c r="M36" i="1"/>
  <c r="M27" i="1"/>
  <c r="M17" i="1"/>
  <c r="M8" i="1"/>
  <c r="M479" i="1"/>
  <c r="O423" i="1"/>
  <c r="Q423" i="1" s="1"/>
  <c r="R423" i="1" s="1"/>
  <c r="O407" i="1"/>
  <c r="P407" i="1" s="1"/>
  <c r="O343" i="1"/>
  <c r="O327" i="1"/>
  <c r="M303" i="1"/>
  <c r="P249" i="1"/>
  <c r="Q249" i="1"/>
  <c r="R249" i="1" s="1"/>
  <c r="Q217" i="1"/>
  <c r="R217" i="1" s="1"/>
  <c r="P217" i="1"/>
  <c r="M100" i="1"/>
  <c r="M92" i="1"/>
  <c r="M84" i="1"/>
  <c r="M76" i="1"/>
  <c r="M68" i="1"/>
  <c r="M60" i="1"/>
  <c r="M52" i="1"/>
  <c r="M44" i="1"/>
  <c r="M35" i="1"/>
  <c r="M25" i="1"/>
  <c r="M16" i="1"/>
  <c r="M7" i="1"/>
  <c r="Q441" i="1"/>
  <c r="R441" i="1" s="1"/>
  <c r="M407" i="1"/>
  <c r="P386" i="1"/>
  <c r="Q378" i="1"/>
  <c r="R378" i="1" s="1"/>
  <c r="Q372" i="1"/>
  <c r="R372" i="1" s="1"/>
  <c r="L343" i="1"/>
  <c r="P340" i="1"/>
  <c r="O295" i="1"/>
  <c r="P295" i="1" s="1"/>
  <c r="L272" i="1"/>
  <c r="P266" i="1"/>
  <c r="Q266" i="1"/>
  <c r="R266" i="1" s="1"/>
  <c r="Q260" i="1"/>
  <c r="R260" i="1" s="1"/>
  <c r="P251" i="1"/>
  <c r="Q251" i="1"/>
  <c r="R251" i="1" s="1"/>
  <c r="Q244" i="1"/>
  <c r="R244" i="1" s="1"/>
  <c r="P209" i="1"/>
  <c r="Q151" i="1"/>
  <c r="R151" i="1" s="1"/>
  <c r="M93" i="1"/>
  <c r="M77" i="1"/>
  <c r="M99" i="1"/>
  <c r="M91" i="1"/>
  <c r="M83" i="1"/>
  <c r="M75" i="1"/>
  <c r="M67" i="1"/>
  <c r="M59" i="1"/>
  <c r="M51" i="1"/>
  <c r="M43" i="1"/>
  <c r="M33" i="1"/>
  <c r="M24" i="1"/>
  <c r="M15" i="1"/>
  <c r="M6" i="1"/>
  <c r="Q394" i="1"/>
  <c r="R394" i="1" s="1"/>
  <c r="O383" i="1"/>
  <c r="P383" i="1" s="1"/>
  <c r="P358" i="1"/>
  <c r="Q358" i="1"/>
  <c r="R358" i="1" s="1"/>
  <c r="Q355" i="1"/>
  <c r="R355" i="1" s="1"/>
  <c r="Q335" i="1"/>
  <c r="R335" i="1" s="1"/>
  <c r="Q321" i="1"/>
  <c r="R321" i="1" s="1"/>
  <c r="Q304" i="1"/>
  <c r="R304" i="1" s="1"/>
  <c r="M295" i="1"/>
  <c r="M271" i="1"/>
  <c r="P253" i="1"/>
  <c r="Q253" i="1"/>
  <c r="R253" i="1" s="1"/>
  <c r="Q246" i="1"/>
  <c r="R246" i="1" s="1"/>
  <c r="Q223" i="1"/>
  <c r="R223" i="1" s="1"/>
  <c r="P202" i="1"/>
  <c r="P165" i="1"/>
  <c r="Q154" i="1"/>
  <c r="R154" i="1" s="1"/>
  <c r="M98" i="1"/>
  <c r="M90" i="1"/>
  <c r="M82" i="1"/>
  <c r="M74" i="1"/>
  <c r="M66" i="1"/>
  <c r="M58" i="1"/>
  <c r="M50" i="1"/>
  <c r="M41" i="1"/>
  <c r="M32" i="1"/>
  <c r="M23" i="1"/>
  <c r="M14" i="1"/>
  <c r="P427" i="1"/>
  <c r="L327" i="1"/>
  <c r="Q316" i="1"/>
  <c r="R316" i="1" s="1"/>
  <c r="M279" i="1"/>
  <c r="Q248" i="1"/>
  <c r="R248" i="1" s="1"/>
  <c r="M10" i="1"/>
  <c r="M42" i="1"/>
  <c r="M34" i="1"/>
  <c r="M26" i="1"/>
  <c r="M18" i="1"/>
  <c r="L423" i="1"/>
  <c r="L329" i="1"/>
  <c r="L302" i="1"/>
  <c r="H458" i="1"/>
  <c r="I458" i="1" s="1"/>
  <c r="G458" i="1"/>
  <c r="P440" i="1"/>
  <c r="Q440" i="1"/>
  <c r="R440" i="1" s="1"/>
  <c r="G343" i="1"/>
  <c r="H343" i="1"/>
  <c r="I343" i="1" s="1"/>
  <c r="H462" i="1"/>
  <c r="I462" i="1" s="1"/>
  <c r="G462" i="1"/>
  <c r="P453" i="1"/>
  <c r="Q453" i="1"/>
  <c r="R453" i="1" s="1"/>
  <c r="F361" i="1"/>
  <c r="L361" i="1"/>
  <c r="G344" i="1"/>
  <c r="H344" i="1"/>
  <c r="I344" i="1" s="1"/>
  <c r="H466" i="1"/>
  <c r="I466" i="1" s="1"/>
  <c r="G466" i="1"/>
  <c r="P457" i="1"/>
  <c r="Q457" i="1"/>
  <c r="R457" i="1" s="1"/>
  <c r="O451" i="1"/>
  <c r="M451" i="1"/>
  <c r="P444" i="1"/>
  <c r="Q444" i="1"/>
  <c r="R444" i="1" s="1"/>
  <c r="H438" i="1"/>
  <c r="I438" i="1" s="1"/>
  <c r="G438" i="1"/>
  <c r="P436" i="1"/>
  <c r="Q436" i="1"/>
  <c r="R436" i="1" s="1"/>
  <c r="O417" i="1"/>
  <c r="L417" i="1"/>
  <c r="M417" i="1"/>
  <c r="H470" i="1"/>
  <c r="I470" i="1" s="1"/>
  <c r="G470" i="1"/>
  <c r="O455" i="1"/>
  <c r="M455" i="1"/>
  <c r="O449" i="1"/>
  <c r="M449" i="1"/>
  <c r="L435" i="1"/>
  <c r="F435" i="1"/>
  <c r="F387" i="1"/>
  <c r="L387" i="1"/>
  <c r="O459" i="1"/>
  <c r="M459" i="1"/>
  <c r="F455" i="1"/>
  <c r="L455" i="1"/>
  <c r="M447" i="1"/>
  <c r="O447" i="1"/>
  <c r="L439" i="1"/>
  <c r="M439" i="1"/>
  <c r="O439" i="1"/>
  <c r="P437" i="1"/>
  <c r="Q437" i="1"/>
  <c r="R437" i="1" s="1"/>
  <c r="Q422" i="1"/>
  <c r="R422" i="1" s="1"/>
  <c r="P422" i="1"/>
  <c r="P469" i="1"/>
  <c r="Q469" i="1"/>
  <c r="R469" i="1" s="1"/>
  <c r="O463" i="1"/>
  <c r="M463" i="1"/>
  <c r="F459" i="1"/>
  <c r="L459" i="1"/>
  <c r="H453" i="1"/>
  <c r="I453" i="1" s="1"/>
  <c r="G453" i="1"/>
  <c r="O380" i="1"/>
  <c r="M380" i="1"/>
  <c r="L314" i="1"/>
  <c r="F314" i="1"/>
  <c r="O467" i="1"/>
  <c r="M467" i="1"/>
  <c r="F463" i="1"/>
  <c r="L463" i="1"/>
  <c r="H457" i="1"/>
  <c r="I457" i="1" s="1"/>
  <c r="G457" i="1"/>
  <c r="H434" i="1"/>
  <c r="I434" i="1" s="1"/>
  <c r="G434" i="1"/>
  <c r="M426" i="1"/>
  <c r="O426" i="1"/>
  <c r="Q412" i="1"/>
  <c r="R412" i="1" s="1"/>
  <c r="P412" i="1"/>
  <c r="Q402" i="1"/>
  <c r="R402" i="1" s="1"/>
  <c r="P402" i="1"/>
  <c r="L318" i="1"/>
  <c r="F318" i="1"/>
  <c r="F467" i="1"/>
  <c r="L467" i="1"/>
  <c r="H461" i="1"/>
  <c r="I461" i="1" s="1"/>
  <c r="G461" i="1"/>
  <c r="P443" i="1"/>
  <c r="Q443" i="1"/>
  <c r="R443" i="1" s="1"/>
  <c r="H426" i="1"/>
  <c r="I426" i="1" s="1"/>
  <c r="G426" i="1"/>
  <c r="O366" i="1"/>
  <c r="M366" i="1"/>
  <c r="L366" i="1"/>
  <c r="O468" i="1"/>
  <c r="F468" i="1"/>
  <c r="O464" i="1"/>
  <c r="F464" i="1"/>
  <c r="O460" i="1"/>
  <c r="F460" i="1"/>
  <c r="O456" i="1"/>
  <c r="F456" i="1"/>
  <c r="O452" i="1"/>
  <c r="F452" i="1"/>
  <c r="G450" i="1"/>
  <c r="G448" i="1"/>
  <c r="Q446" i="1"/>
  <c r="R446" i="1" s="1"/>
  <c r="L444" i="1"/>
  <c r="M444" i="1"/>
  <c r="G440" i="1"/>
  <c r="Q438" i="1"/>
  <c r="R438" i="1" s="1"/>
  <c r="L436" i="1"/>
  <c r="M436" i="1"/>
  <c r="O430" i="1"/>
  <c r="G428" i="1"/>
  <c r="L421" i="1"/>
  <c r="O418" i="1"/>
  <c r="P415" i="1"/>
  <c r="P414" i="1"/>
  <c r="Q413" i="1"/>
  <c r="R413" i="1" s="1"/>
  <c r="P413" i="1"/>
  <c r="G402" i="1"/>
  <c r="H402" i="1"/>
  <c r="I402" i="1" s="1"/>
  <c r="G401" i="1"/>
  <c r="H401" i="1"/>
  <c r="I401" i="1" s="1"/>
  <c r="O395" i="1"/>
  <c r="L395" i="1"/>
  <c r="L393" i="1"/>
  <c r="F393" i="1"/>
  <c r="G383" i="1"/>
  <c r="H383" i="1"/>
  <c r="I383" i="1" s="1"/>
  <c r="H380" i="1"/>
  <c r="I380" i="1" s="1"/>
  <c r="G363" i="1"/>
  <c r="H363" i="1"/>
  <c r="I363" i="1" s="1"/>
  <c r="G351" i="1"/>
  <c r="H351" i="1"/>
  <c r="I351" i="1" s="1"/>
  <c r="L441" i="1"/>
  <c r="M441" i="1"/>
  <c r="Q429" i="1"/>
  <c r="R429" i="1" s="1"/>
  <c r="P429" i="1"/>
  <c r="Q406" i="1"/>
  <c r="R406" i="1" s="1"/>
  <c r="P406" i="1"/>
  <c r="L397" i="1"/>
  <c r="F397" i="1"/>
  <c r="O389" i="1"/>
  <c r="M389" i="1"/>
  <c r="F388" i="1"/>
  <c r="L388" i="1"/>
  <c r="O384" i="1"/>
  <c r="M384" i="1"/>
  <c r="O375" i="1"/>
  <c r="L375" i="1"/>
  <c r="M375" i="1"/>
  <c r="F374" i="1"/>
  <c r="L374" i="1"/>
  <c r="L450" i="1"/>
  <c r="L448" i="1"/>
  <c r="G442" i="1"/>
  <c r="L438" i="1"/>
  <c r="M438" i="1"/>
  <c r="O434" i="1"/>
  <c r="G432" i="1"/>
  <c r="M429" i="1"/>
  <c r="G424" i="1"/>
  <c r="H424" i="1"/>
  <c r="I424" i="1" s="1"/>
  <c r="H417" i="1"/>
  <c r="I417" i="1" s="1"/>
  <c r="L413" i="1"/>
  <c r="P405" i="1"/>
  <c r="L384" i="1"/>
  <c r="L380" i="1"/>
  <c r="O367" i="1"/>
  <c r="L367" i="1"/>
  <c r="O365" i="1"/>
  <c r="M365" i="1"/>
  <c r="L365" i="1"/>
  <c r="H296" i="1"/>
  <c r="I296" i="1" s="1"/>
  <c r="G296" i="1"/>
  <c r="P293" i="1"/>
  <c r="Q293" i="1"/>
  <c r="R293" i="1" s="1"/>
  <c r="O287" i="1"/>
  <c r="M287" i="1"/>
  <c r="H502" i="1"/>
  <c r="I502" i="1" s="1"/>
  <c r="H501" i="1"/>
  <c r="I501" i="1" s="1"/>
  <c r="H500" i="1"/>
  <c r="I500" i="1" s="1"/>
  <c r="H498" i="1"/>
  <c r="I498" i="1" s="1"/>
  <c r="H497" i="1"/>
  <c r="I497" i="1" s="1"/>
  <c r="H496" i="1"/>
  <c r="I496" i="1" s="1"/>
  <c r="H495" i="1"/>
  <c r="I495" i="1" s="1"/>
  <c r="H494" i="1"/>
  <c r="I494" i="1" s="1"/>
  <c r="H493" i="1"/>
  <c r="I493" i="1" s="1"/>
  <c r="H492" i="1"/>
  <c r="I492" i="1" s="1"/>
  <c r="H491" i="1"/>
  <c r="I491" i="1" s="1"/>
  <c r="H490" i="1"/>
  <c r="I490" i="1" s="1"/>
  <c r="H489" i="1"/>
  <c r="I489" i="1" s="1"/>
  <c r="H488" i="1"/>
  <c r="I488" i="1" s="1"/>
  <c r="H487" i="1"/>
  <c r="I487" i="1" s="1"/>
  <c r="H486" i="1"/>
  <c r="I486" i="1" s="1"/>
  <c r="H485" i="1"/>
  <c r="I485" i="1" s="1"/>
  <c r="H484" i="1"/>
  <c r="I484" i="1" s="1"/>
  <c r="H483" i="1"/>
  <c r="I483" i="1" s="1"/>
  <c r="H482" i="1"/>
  <c r="I482" i="1" s="1"/>
  <c r="H481" i="1"/>
  <c r="I481" i="1" s="1"/>
  <c r="H480" i="1"/>
  <c r="I480" i="1" s="1"/>
  <c r="H478" i="1"/>
  <c r="I478" i="1" s="1"/>
  <c r="H476" i="1"/>
  <c r="I476" i="1" s="1"/>
  <c r="H474" i="1"/>
  <c r="I474" i="1" s="1"/>
  <c r="H473" i="1"/>
  <c r="I473" i="1" s="1"/>
  <c r="H472" i="1"/>
  <c r="I472" i="1" s="1"/>
  <c r="G447" i="1"/>
  <c r="L445" i="1"/>
  <c r="L443" i="1"/>
  <c r="M443" i="1"/>
  <c r="G439" i="1"/>
  <c r="L429" i="1"/>
  <c r="L426" i="1"/>
  <c r="F422" i="1"/>
  <c r="G420" i="1"/>
  <c r="H420" i="1"/>
  <c r="I420" i="1" s="1"/>
  <c r="G418" i="1"/>
  <c r="H413" i="1"/>
  <c r="I413" i="1" s="1"/>
  <c r="M410" i="1"/>
  <c r="L410" i="1"/>
  <c r="M404" i="1"/>
  <c r="O404" i="1"/>
  <c r="O396" i="1"/>
  <c r="M396" i="1"/>
  <c r="O379" i="1"/>
  <c r="M379" i="1"/>
  <c r="F362" i="1"/>
  <c r="L362" i="1"/>
  <c r="O356" i="1"/>
  <c r="M356" i="1"/>
  <c r="G327" i="1"/>
  <c r="H327" i="1"/>
  <c r="I327" i="1" s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6" i="1"/>
  <c r="O462" i="1"/>
  <c r="O458" i="1"/>
  <c r="O454" i="1"/>
  <c r="G451" i="1"/>
  <c r="G449" i="1"/>
  <c r="O445" i="1"/>
  <c r="G444" i="1"/>
  <c r="Q442" i="1"/>
  <c r="R442" i="1" s="1"/>
  <c r="L440" i="1"/>
  <c r="M440" i="1"/>
  <c r="G436" i="1"/>
  <c r="Q424" i="1"/>
  <c r="R424" i="1" s="1"/>
  <c r="P424" i="1"/>
  <c r="G416" i="1"/>
  <c r="H416" i="1"/>
  <c r="I416" i="1" s="1"/>
  <c r="G384" i="1"/>
  <c r="H384" i="1"/>
  <c r="I384" i="1" s="1"/>
  <c r="O357" i="1"/>
  <c r="M357" i="1"/>
  <c r="G330" i="1"/>
  <c r="H330" i="1"/>
  <c r="I330" i="1" s="1"/>
  <c r="L290" i="1"/>
  <c r="F290" i="1"/>
  <c r="L447" i="1"/>
  <c r="L437" i="1"/>
  <c r="M437" i="1"/>
  <c r="L431" i="1"/>
  <c r="F431" i="1"/>
  <c r="Q425" i="1"/>
  <c r="R425" i="1" s="1"/>
  <c r="P425" i="1"/>
  <c r="Q420" i="1"/>
  <c r="R420" i="1" s="1"/>
  <c r="P420" i="1"/>
  <c r="L418" i="1"/>
  <c r="F414" i="1"/>
  <c r="G412" i="1"/>
  <c r="H412" i="1"/>
  <c r="I412" i="1" s="1"/>
  <c r="G410" i="1"/>
  <c r="H410" i="1"/>
  <c r="I410" i="1" s="1"/>
  <c r="G409" i="1"/>
  <c r="H409" i="1"/>
  <c r="I409" i="1" s="1"/>
  <c r="M403" i="1"/>
  <c r="L403" i="1"/>
  <c r="O403" i="1"/>
  <c r="Q398" i="1"/>
  <c r="R398" i="1" s="1"/>
  <c r="P398" i="1"/>
  <c r="O393" i="1"/>
  <c r="M393" i="1"/>
  <c r="H392" i="1"/>
  <c r="I392" i="1" s="1"/>
  <c r="G390" i="1"/>
  <c r="H390" i="1"/>
  <c r="I390" i="1" s="1"/>
  <c r="L381" i="1"/>
  <c r="F381" i="1"/>
  <c r="O376" i="1"/>
  <c r="M376" i="1"/>
  <c r="F373" i="1"/>
  <c r="G371" i="1"/>
  <c r="H371" i="1"/>
  <c r="I371" i="1" s="1"/>
  <c r="O359" i="1"/>
  <c r="M359" i="1"/>
  <c r="L357" i="1"/>
  <c r="G356" i="1"/>
  <c r="H356" i="1"/>
  <c r="I356" i="1" s="1"/>
  <c r="F336" i="1"/>
  <c r="L336" i="1"/>
  <c r="O334" i="1"/>
  <c r="M334" i="1"/>
  <c r="L451" i="1"/>
  <c r="L449" i="1"/>
  <c r="L442" i="1"/>
  <c r="M442" i="1"/>
  <c r="M425" i="1"/>
  <c r="Q421" i="1"/>
  <c r="R421" i="1" s="1"/>
  <c r="P421" i="1"/>
  <c r="Q416" i="1"/>
  <c r="R416" i="1" s="1"/>
  <c r="P416" i="1"/>
  <c r="M402" i="1"/>
  <c r="L402" i="1"/>
  <c r="P397" i="1"/>
  <c r="Q397" i="1"/>
  <c r="R397" i="1" s="1"/>
  <c r="F379" i="1"/>
  <c r="L379" i="1"/>
  <c r="G376" i="1"/>
  <c r="H376" i="1"/>
  <c r="I376" i="1" s="1"/>
  <c r="L334" i="1"/>
  <c r="F427" i="1"/>
  <c r="F423" i="1"/>
  <c r="F419" i="1"/>
  <c r="F415" i="1"/>
  <c r="F411" i="1"/>
  <c r="O408" i="1"/>
  <c r="O400" i="1"/>
  <c r="G391" i="1"/>
  <c r="H391" i="1"/>
  <c r="I391" i="1" s="1"/>
  <c r="O388" i="1"/>
  <c r="M388" i="1"/>
  <c r="P387" i="1"/>
  <c r="Q387" i="1"/>
  <c r="R387" i="1" s="1"/>
  <c r="Q381" i="1"/>
  <c r="R381" i="1" s="1"/>
  <c r="H378" i="1"/>
  <c r="I378" i="1" s="1"/>
  <c r="L376" i="1"/>
  <c r="L328" i="1"/>
  <c r="L310" i="1"/>
  <c r="F310" i="1"/>
  <c r="L385" i="1"/>
  <c r="F385" i="1"/>
  <c r="H367" i="1"/>
  <c r="I367" i="1" s="1"/>
  <c r="G366" i="1"/>
  <c r="H366" i="1"/>
  <c r="I366" i="1" s="1"/>
  <c r="O360" i="1"/>
  <c r="M360" i="1"/>
  <c r="H359" i="1"/>
  <c r="I359" i="1" s="1"/>
  <c r="F354" i="1"/>
  <c r="L354" i="1"/>
  <c r="O350" i="1"/>
  <c r="M350" i="1"/>
  <c r="H347" i="1"/>
  <c r="I347" i="1" s="1"/>
  <c r="F346" i="1"/>
  <c r="L346" i="1"/>
  <c r="G341" i="1"/>
  <c r="H341" i="1"/>
  <c r="I341" i="1" s="1"/>
  <c r="G328" i="1"/>
  <c r="H328" i="1"/>
  <c r="I328" i="1" s="1"/>
  <c r="O324" i="1"/>
  <c r="M324" i="1"/>
  <c r="L324" i="1"/>
  <c r="O319" i="1"/>
  <c r="M319" i="1"/>
  <c r="L319" i="1"/>
  <c r="F308" i="1"/>
  <c r="L308" i="1"/>
  <c r="L239" i="1"/>
  <c r="F239" i="1"/>
  <c r="P362" i="1"/>
  <c r="Q362" i="1"/>
  <c r="R362" i="1" s="1"/>
  <c r="G358" i="1"/>
  <c r="H358" i="1"/>
  <c r="I358" i="1" s="1"/>
  <c r="O352" i="1"/>
  <c r="M352" i="1"/>
  <c r="L352" i="1"/>
  <c r="O342" i="1"/>
  <c r="M342" i="1"/>
  <c r="O338" i="1"/>
  <c r="M338" i="1"/>
  <c r="F326" i="1"/>
  <c r="L326" i="1"/>
  <c r="O322" i="1"/>
  <c r="M322" i="1"/>
  <c r="O315" i="1"/>
  <c r="M315" i="1"/>
  <c r="L315" i="1"/>
  <c r="O409" i="1"/>
  <c r="O401" i="1"/>
  <c r="G395" i="1"/>
  <c r="H395" i="1"/>
  <c r="I395" i="1" s="1"/>
  <c r="O392" i="1"/>
  <c r="M392" i="1"/>
  <c r="P391" i="1"/>
  <c r="Q391" i="1"/>
  <c r="R391" i="1" s="1"/>
  <c r="Q385" i="1"/>
  <c r="R385" i="1" s="1"/>
  <c r="H382" i="1"/>
  <c r="I382" i="1" s="1"/>
  <c r="L377" i="1"/>
  <c r="F377" i="1"/>
  <c r="M362" i="1"/>
  <c r="L359" i="1"/>
  <c r="O353" i="1"/>
  <c r="M353" i="1"/>
  <c r="F342" i="1"/>
  <c r="L342" i="1"/>
  <c r="O311" i="1"/>
  <c r="M311" i="1"/>
  <c r="L311" i="1"/>
  <c r="L389" i="1"/>
  <c r="F389" i="1"/>
  <c r="G375" i="1"/>
  <c r="H375" i="1"/>
  <c r="I375" i="1" s="1"/>
  <c r="L368" i="1"/>
  <c r="F368" i="1"/>
  <c r="O364" i="1"/>
  <c r="M364" i="1"/>
  <c r="O363" i="1"/>
  <c r="M363" i="1"/>
  <c r="F360" i="1"/>
  <c r="L360" i="1"/>
  <c r="F350" i="1"/>
  <c r="L350" i="1"/>
  <c r="F338" i="1"/>
  <c r="L338" i="1"/>
  <c r="G335" i="1"/>
  <c r="H335" i="1"/>
  <c r="I335" i="1" s="1"/>
  <c r="H301" i="1"/>
  <c r="I301" i="1" s="1"/>
  <c r="G301" i="1"/>
  <c r="P273" i="1"/>
  <c r="Q273" i="1"/>
  <c r="R273" i="1" s="1"/>
  <c r="H271" i="1"/>
  <c r="I271" i="1" s="1"/>
  <c r="G271" i="1"/>
  <c r="O373" i="1"/>
  <c r="M373" i="1"/>
  <c r="O369" i="1"/>
  <c r="M369" i="1"/>
  <c r="G332" i="1"/>
  <c r="H332" i="1"/>
  <c r="I332" i="1" s="1"/>
  <c r="O328" i="1"/>
  <c r="M328" i="1"/>
  <c r="L322" i="1"/>
  <c r="O318" i="1"/>
  <c r="M318" i="1"/>
  <c r="O314" i="1"/>
  <c r="M314" i="1"/>
  <c r="O310" i="1"/>
  <c r="M310" i="1"/>
  <c r="L300" i="1"/>
  <c r="F300" i="1"/>
  <c r="L284" i="1"/>
  <c r="F284" i="1"/>
  <c r="P271" i="1"/>
  <c r="Q271" i="1"/>
  <c r="R271" i="1" s="1"/>
  <c r="G322" i="1"/>
  <c r="H322" i="1"/>
  <c r="I322" i="1" s="1"/>
  <c r="L321" i="1"/>
  <c r="F321" i="1"/>
  <c r="L317" i="1"/>
  <c r="F317" i="1"/>
  <c r="L313" i="1"/>
  <c r="F313" i="1"/>
  <c r="H302" i="1"/>
  <c r="I302" i="1" s="1"/>
  <c r="G302" i="1"/>
  <c r="L286" i="1"/>
  <c r="F286" i="1"/>
  <c r="P283" i="1"/>
  <c r="Q283" i="1"/>
  <c r="R283" i="1" s="1"/>
  <c r="L274" i="1"/>
  <c r="F274" i="1"/>
  <c r="O368" i="1"/>
  <c r="M368" i="1"/>
  <c r="G352" i="1"/>
  <c r="H352" i="1"/>
  <c r="I352" i="1" s="1"/>
  <c r="P346" i="1"/>
  <c r="Q346" i="1"/>
  <c r="R346" i="1" s="1"/>
  <c r="G334" i="1"/>
  <c r="H334" i="1"/>
  <c r="I334" i="1" s="1"/>
  <c r="G333" i="1"/>
  <c r="H333" i="1"/>
  <c r="I333" i="1" s="1"/>
  <c r="O330" i="1"/>
  <c r="M330" i="1"/>
  <c r="M289" i="1"/>
  <c r="O289" i="1"/>
  <c r="G266" i="1"/>
  <c r="H266" i="1"/>
  <c r="I266" i="1" s="1"/>
  <c r="M394" i="1"/>
  <c r="M390" i="1"/>
  <c r="M386" i="1"/>
  <c r="M382" i="1"/>
  <c r="M378" i="1"/>
  <c r="M374" i="1"/>
  <c r="O361" i="1"/>
  <c r="M361" i="1"/>
  <c r="M358" i="1"/>
  <c r="O348" i="1"/>
  <c r="M348" i="1"/>
  <c r="M346" i="1"/>
  <c r="O344" i="1"/>
  <c r="M344" i="1"/>
  <c r="G340" i="1"/>
  <c r="H340" i="1"/>
  <c r="I340" i="1" s="1"/>
  <c r="O336" i="1"/>
  <c r="M336" i="1"/>
  <c r="L330" i="1"/>
  <c r="G324" i="1"/>
  <c r="H324" i="1"/>
  <c r="I324" i="1" s="1"/>
  <c r="G323" i="1"/>
  <c r="H323" i="1"/>
  <c r="I323" i="1" s="1"/>
  <c r="P297" i="1"/>
  <c r="Q297" i="1"/>
  <c r="R297" i="1" s="1"/>
  <c r="P296" i="1"/>
  <c r="Q296" i="1"/>
  <c r="R296" i="1" s="1"/>
  <c r="F287" i="1"/>
  <c r="L287" i="1"/>
  <c r="F285" i="1"/>
  <c r="L285" i="1"/>
  <c r="P279" i="1"/>
  <c r="Q279" i="1"/>
  <c r="R279" i="1" s="1"/>
  <c r="P275" i="1"/>
  <c r="Q275" i="1"/>
  <c r="R275" i="1" s="1"/>
  <c r="H273" i="1"/>
  <c r="I273" i="1" s="1"/>
  <c r="G273" i="1"/>
  <c r="P267" i="1"/>
  <c r="Q267" i="1"/>
  <c r="R267" i="1" s="1"/>
  <c r="G329" i="1"/>
  <c r="H329" i="1"/>
  <c r="I329" i="1" s="1"/>
  <c r="O326" i="1"/>
  <c r="M326" i="1"/>
  <c r="H299" i="1"/>
  <c r="I299" i="1" s="1"/>
  <c r="G299" i="1"/>
  <c r="F291" i="1"/>
  <c r="L291" i="1"/>
  <c r="P282" i="1"/>
  <c r="Q282" i="1"/>
  <c r="R282" i="1" s="1"/>
  <c r="O332" i="1"/>
  <c r="M332" i="1"/>
  <c r="P306" i="1"/>
  <c r="Q306" i="1"/>
  <c r="R306" i="1" s="1"/>
  <c r="P288" i="1"/>
  <c r="Q288" i="1"/>
  <c r="R288" i="1" s="1"/>
  <c r="P284" i="1"/>
  <c r="Q284" i="1"/>
  <c r="R284" i="1" s="1"/>
  <c r="H275" i="1"/>
  <c r="I275" i="1" s="1"/>
  <c r="G275" i="1"/>
  <c r="P269" i="1"/>
  <c r="Q269" i="1"/>
  <c r="R269" i="1" s="1"/>
  <c r="G309" i="1"/>
  <c r="H309" i="1"/>
  <c r="I309" i="1" s="1"/>
  <c r="P294" i="1"/>
  <c r="Q294" i="1"/>
  <c r="R294" i="1" s="1"/>
  <c r="F281" i="1"/>
  <c r="L281" i="1"/>
  <c r="L280" i="1"/>
  <c r="F280" i="1"/>
  <c r="P278" i="1"/>
  <c r="Q278" i="1"/>
  <c r="R278" i="1" s="1"/>
  <c r="H277" i="1"/>
  <c r="I277" i="1" s="1"/>
  <c r="G277" i="1"/>
  <c r="Q210" i="1"/>
  <c r="R210" i="1" s="1"/>
  <c r="P210" i="1"/>
  <c r="H269" i="1"/>
  <c r="I269" i="1" s="1"/>
  <c r="G269" i="1"/>
  <c r="G320" i="1"/>
  <c r="H320" i="1"/>
  <c r="I320" i="1" s="1"/>
  <c r="G316" i="1"/>
  <c r="H316" i="1"/>
  <c r="I316" i="1" s="1"/>
  <c r="G312" i="1"/>
  <c r="H312" i="1"/>
  <c r="I312" i="1" s="1"/>
  <c r="G307" i="1"/>
  <c r="H307" i="1"/>
  <c r="I307" i="1" s="1"/>
  <c r="P302" i="1"/>
  <c r="Q302" i="1"/>
  <c r="R302" i="1" s="1"/>
  <c r="H298" i="1"/>
  <c r="I298" i="1" s="1"/>
  <c r="G298" i="1"/>
  <c r="F293" i="1"/>
  <c r="L293" i="1"/>
  <c r="L292" i="1"/>
  <c r="F292" i="1"/>
  <c r="P290" i="1"/>
  <c r="Q290" i="1"/>
  <c r="R290" i="1" s="1"/>
  <c r="P285" i="1"/>
  <c r="Q285" i="1"/>
  <c r="R285" i="1" s="1"/>
  <c r="P276" i="1"/>
  <c r="Q276" i="1"/>
  <c r="R276" i="1" s="1"/>
  <c r="M340" i="1"/>
  <c r="Q308" i="1"/>
  <c r="R308" i="1" s="1"/>
  <c r="G306" i="1"/>
  <c r="H306" i="1"/>
  <c r="I306" i="1" s="1"/>
  <c r="O291" i="1"/>
  <c r="F283" i="1"/>
  <c r="L283" i="1"/>
  <c r="L282" i="1"/>
  <c r="F282" i="1"/>
  <c r="P280" i="1"/>
  <c r="Q280" i="1"/>
  <c r="R280" i="1" s="1"/>
  <c r="P274" i="1"/>
  <c r="Q274" i="1"/>
  <c r="R274" i="1" s="1"/>
  <c r="O216" i="1"/>
  <c r="M216" i="1"/>
  <c r="M337" i="1"/>
  <c r="G319" i="1"/>
  <c r="H319" i="1"/>
  <c r="I319" i="1" s="1"/>
  <c r="G315" i="1"/>
  <c r="H315" i="1"/>
  <c r="I315" i="1" s="1"/>
  <c r="G311" i="1"/>
  <c r="H311" i="1"/>
  <c r="I311" i="1" s="1"/>
  <c r="P300" i="1"/>
  <c r="Q300" i="1"/>
  <c r="R300" i="1" s="1"/>
  <c r="P299" i="1"/>
  <c r="Q299" i="1"/>
  <c r="R299" i="1" s="1"/>
  <c r="L296" i="1"/>
  <c r="H295" i="1"/>
  <c r="I295" i="1" s="1"/>
  <c r="G295" i="1"/>
  <c r="F289" i="1"/>
  <c r="L289" i="1"/>
  <c r="L288" i="1"/>
  <c r="F288" i="1"/>
  <c r="P286" i="1"/>
  <c r="Q286" i="1"/>
  <c r="R286" i="1" s="1"/>
  <c r="P281" i="1"/>
  <c r="Q281" i="1"/>
  <c r="R281" i="1" s="1"/>
  <c r="L278" i="1"/>
  <c r="F278" i="1"/>
  <c r="P232" i="1"/>
  <c r="Q232" i="1"/>
  <c r="R232" i="1" s="1"/>
  <c r="M349" i="1"/>
  <c r="M345" i="1"/>
  <c r="M341" i="1"/>
  <c r="L309" i="1"/>
  <c r="G304" i="1"/>
  <c r="H304" i="1"/>
  <c r="I304" i="1" s="1"/>
  <c r="P298" i="1"/>
  <c r="Q298" i="1"/>
  <c r="R298" i="1" s="1"/>
  <c r="L294" i="1"/>
  <c r="F294" i="1"/>
  <c r="P292" i="1"/>
  <c r="Q292" i="1"/>
  <c r="R292" i="1" s="1"/>
  <c r="H279" i="1"/>
  <c r="I279" i="1" s="1"/>
  <c r="G279" i="1"/>
  <c r="P277" i="1"/>
  <c r="Q277" i="1"/>
  <c r="R277" i="1" s="1"/>
  <c r="L276" i="1"/>
  <c r="F276" i="1"/>
  <c r="F260" i="1"/>
  <c r="L260" i="1"/>
  <c r="O218" i="1"/>
  <c r="M218" i="1"/>
  <c r="L279" i="1"/>
  <c r="L277" i="1"/>
  <c r="L275" i="1"/>
  <c r="L273" i="1"/>
  <c r="Q272" i="1"/>
  <c r="R272" i="1" s="1"/>
  <c r="F272" i="1"/>
  <c r="L271" i="1"/>
  <c r="F270" i="1"/>
  <c r="L269" i="1"/>
  <c r="Q268" i="1"/>
  <c r="R268" i="1" s="1"/>
  <c r="F268" i="1"/>
  <c r="L267" i="1"/>
  <c r="G261" i="1"/>
  <c r="H261" i="1"/>
  <c r="I261" i="1" s="1"/>
  <c r="M241" i="1"/>
  <c r="O241" i="1"/>
  <c r="G240" i="1"/>
  <c r="G236" i="1"/>
  <c r="G228" i="1"/>
  <c r="H228" i="1"/>
  <c r="I228" i="1" s="1"/>
  <c r="G226" i="1"/>
  <c r="H226" i="1"/>
  <c r="I226" i="1" s="1"/>
  <c r="G218" i="1"/>
  <c r="H218" i="1"/>
  <c r="I218" i="1" s="1"/>
  <c r="G216" i="1"/>
  <c r="H216" i="1"/>
  <c r="I216" i="1" s="1"/>
  <c r="G264" i="1"/>
  <c r="H264" i="1"/>
  <c r="I264" i="1" s="1"/>
  <c r="G262" i="1"/>
  <c r="H262" i="1"/>
  <c r="I262" i="1" s="1"/>
  <c r="M237" i="1"/>
  <c r="O237" i="1"/>
  <c r="G232" i="1"/>
  <c r="H232" i="1"/>
  <c r="I232" i="1" s="1"/>
  <c r="G230" i="1"/>
  <c r="H230" i="1"/>
  <c r="I230" i="1" s="1"/>
  <c r="L266" i="1"/>
  <c r="G234" i="1"/>
  <c r="H234" i="1"/>
  <c r="I234" i="1" s="1"/>
  <c r="P227" i="1"/>
  <c r="Q227" i="1"/>
  <c r="R227" i="1" s="1"/>
  <c r="O208" i="1"/>
  <c r="M208" i="1"/>
  <c r="M205" i="1"/>
  <c r="O205" i="1"/>
  <c r="G267" i="1"/>
  <c r="H267" i="1"/>
  <c r="I267" i="1" s="1"/>
  <c r="M265" i="1"/>
  <c r="L241" i="1"/>
  <c r="F241" i="1"/>
  <c r="P235" i="1"/>
  <c r="Q235" i="1"/>
  <c r="R235" i="1" s="1"/>
  <c r="P231" i="1"/>
  <c r="Q231" i="1"/>
  <c r="R231" i="1" s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G242" i="1"/>
  <c r="P240" i="1"/>
  <c r="M235" i="1"/>
  <c r="H229" i="1"/>
  <c r="I229" i="1" s="1"/>
  <c r="G227" i="1"/>
  <c r="H227" i="1"/>
  <c r="I227" i="1" s="1"/>
  <c r="G213" i="1"/>
  <c r="H213" i="1"/>
  <c r="I213" i="1" s="1"/>
  <c r="L235" i="1"/>
  <c r="F235" i="1"/>
  <c r="G231" i="1"/>
  <c r="H231" i="1"/>
  <c r="I231" i="1" s="1"/>
  <c r="G224" i="1"/>
  <c r="H224" i="1"/>
  <c r="I224" i="1" s="1"/>
  <c r="G259" i="1"/>
  <c r="H259" i="1"/>
  <c r="I259" i="1" s="1"/>
  <c r="G258" i="1"/>
  <c r="H258" i="1"/>
  <c r="I258" i="1" s="1"/>
  <c r="G257" i="1"/>
  <c r="H257" i="1"/>
  <c r="I257" i="1" s="1"/>
  <c r="G256" i="1"/>
  <c r="H256" i="1"/>
  <c r="I256" i="1" s="1"/>
  <c r="G255" i="1"/>
  <c r="H255" i="1"/>
  <c r="I255" i="1" s="1"/>
  <c r="G254" i="1"/>
  <c r="H254" i="1"/>
  <c r="I254" i="1" s="1"/>
  <c r="G253" i="1"/>
  <c r="H253" i="1"/>
  <c r="I253" i="1" s="1"/>
  <c r="G252" i="1"/>
  <c r="H252" i="1"/>
  <c r="I252" i="1" s="1"/>
  <c r="G251" i="1"/>
  <c r="H251" i="1"/>
  <c r="I251" i="1" s="1"/>
  <c r="G250" i="1"/>
  <c r="H250" i="1"/>
  <c r="I250" i="1" s="1"/>
  <c r="G249" i="1"/>
  <c r="H249" i="1"/>
  <c r="I249" i="1" s="1"/>
  <c r="G248" i="1"/>
  <c r="H248" i="1"/>
  <c r="I248" i="1" s="1"/>
  <c r="G247" i="1"/>
  <c r="H247" i="1"/>
  <c r="I247" i="1" s="1"/>
  <c r="G246" i="1"/>
  <c r="H246" i="1"/>
  <c r="I246" i="1" s="1"/>
  <c r="G245" i="1"/>
  <c r="H245" i="1"/>
  <c r="I245" i="1" s="1"/>
  <c r="G244" i="1"/>
  <c r="H244" i="1"/>
  <c r="I244" i="1" s="1"/>
  <c r="G243" i="1"/>
  <c r="H243" i="1"/>
  <c r="I243" i="1" s="1"/>
  <c r="P228" i="1"/>
  <c r="Q228" i="1"/>
  <c r="R228" i="1" s="1"/>
  <c r="L240" i="1"/>
  <c r="L236" i="1"/>
  <c r="L232" i="1"/>
  <c r="L228" i="1"/>
  <c r="Q221" i="1"/>
  <c r="R221" i="1" s="1"/>
  <c r="L220" i="1"/>
  <c r="L218" i="1"/>
  <c r="O214" i="1"/>
  <c r="M214" i="1"/>
  <c r="Q213" i="1"/>
  <c r="R213" i="1" s="1"/>
  <c r="H207" i="1"/>
  <c r="I207" i="1" s="1"/>
  <c r="G207" i="1"/>
  <c r="O233" i="1"/>
  <c r="O229" i="1"/>
  <c r="Q219" i="1"/>
  <c r="R219" i="1" s="1"/>
  <c r="F217" i="1"/>
  <c r="L216" i="1"/>
  <c r="H215" i="1"/>
  <c r="I215" i="1" s="1"/>
  <c r="L212" i="1"/>
  <c r="F212" i="1"/>
  <c r="L207" i="1"/>
  <c r="H205" i="1"/>
  <c r="I205" i="1" s="1"/>
  <c r="G205" i="1"/>
  <c r="L237" i="1"/>
  <c r="L233" i="1"/>
  <c r="L229" i="1"/>
  <c r="O242" i="1"/>
  <c r="O238" i="1"/>
  <c r="O234" i="1"/>
  <c r="O230" i="1"/>
  <c r="O226" i="1"/>
  <c r="H222" i="1"/>
  <c r="I222" i="1" s="1"/>
  <c r="M221" i="1"/>
  <c r="H220" i="1"/>
  <c r="I220" i="1" s="1"/>
  <c r="M219" i="1"/>
  <c r="M213" i="1"/>
  <c r="P212" i="1"/>
  <c r="O206" i="1"/>
  <c r="M206" i="1"/>
  <c r="L242" i="1"/>
  <c r="L238" i="1"/>
  <c r="L234" i="1"/>
  <c r="L230" i="1"/>
  <c r="L226" i="1"/>
  <c r="L221" i="1"/>
  <c r="Q220" i="1"/>
  <c r="R220" i="1" s="1"/>
  <c r="L219" i="1"/>
  <c r="L213" i="1"/>
  <c r="G210" i="1"/>
  <c r="H210" i="1"/>
  <c r="I210" i="1" s="1"/>
  <c r="Q197" i="1"/>
  <c r="R197" i="1" s="1"/>
  <c r="P197" i="1"/>
  <c r="L215" i="1"/>
  <c r="F214" i="1"/>
  <c r="M212" i="1"/>
  <c r="L206" i="1"/>
  <c r="F206" i="1"/>
  <c r="L231" i="1"/>
  <c r="L227" i="1"/>
  <c r="O222" i="1"/>
  <c r="M222" i="1"/>
  <c r="M207" i="1"/>
  <c r="O207" i="1"/>
  <c r="Q201" i="1"/>
  <c r="R201" i="1" s="1"/>
  <c r="P201" i="1"/>
  <c r="L208" i="1"/>
  <c r="F208" i="1"/>
  <c r="L205" i="1"/>
  <c r="G194" i="1"/>
  <c r="H194" i="1"/>
  <c r="I194" i="1" s="1"/>
  <c r="O191" i="1"/>
  <c r="M191" i="1"/>
  <c r="M176" i="1"/>
  <c r="O176" i="1"/>
  <c r="L176" i="1"/>
  <c r="F172" i="1"/>
  <c r="L172" i="1"/>
  <c r="M170" i="1"/>
  <c r="M166" i="1"/>
  <c r="M105" i="1"/>
  <c r="M199" i="1"/>
  <c r="L198" i="1"/>
  <c r="F198" i="1"/>
  <c r="G196" i="1"/>
  <c r="H196" i="1"/>
  <c r="I196" i="1" s="1"/>
  <c r="L187" i="1"/>
  <c r="F187" i="1"/>
  <c r="G178" i="1"/>
  <c r="H178" i="1"/>
  <c r="I178" i="1" s="1"/>
  <c r="Q171" i="1"/>
  <c r="R171" i="1" s="1"/>
  <c r="P171" i="1"/>
  <c r="H170" i="1"/>
  <c r="I170" i="1" s="1"/>
  <c r="G170" i="1"/>
  <c r="F168" i="1"/>
  <c r="L168" i="1"/>
  <c r="L204" i="1"/>
  <c r="F204" i="1"/>
  <c r="M202" i="1"/>
  <c r="L201" i="1"/>
  <c r="G197" i="1"/>
  <c r="H197" i="1"/>
  <c r="I197" i="1" s="1"/>
  <c r="L196" i="1"/>
  <c r="L195" i="1"/>
  <c r="M188" i="1"/>
  <c r="G185" i="1"/>
  <c r="H185" i="1"/>
  <c r="I185" i="1" s="1"/>
  <c r="Q167" i="1"/>
  <c r="R167" i="1" s="1"/>
  <c r="P167" i="1"/>
  <c r="Q163" i="1"/>
  <c r="R163" i="1" s="1"/>
  <c r="P163" i="1"/>
  <c r="L197" i="1"/>
  <c r="L191" i="1"/>
  <c r="O186" i="1"/>
  <c r="M186" i="1"/>
  <c r="G182" i="1"/>
  <c r="H182" i="1"/>
  <c r="I182" i="1" s="1"/>
  <c r="H175" i="1"/>
  <c r="I175" i="1" s="1"/>
  <c r="G175" i="1"/>
  <c r="F203" i="1"/>
  <c r="M201" i="1"/>
  <c r="Q200" i="1"/>
  <c r="R200" i="1" s="1"/>
  <c r="L200" i="1"/>
  <c r="F200" i="1"/>
  <c r="M198" i="1"/>
  <c r="O194" i="1"/>
  <c r="M194" i="1"/>
  <c r="G188" i="1"/>
  <c r="H188" i="1"/>
  <c r="I188" i="1" s="1"/>
  <c r="O183" i="1"/>
  <c r="M183" i="1"/>
  <c r="G199" i="1"/>
  <c r="P196" i="1"/>
  <c r="L194" i="1"/>
  <c r="G192" i="1"/>
  <c r="H192" i="1"/>
  <c r="I192" i="1" s="1"/>
  <c r="O190" i="1"/>
  <c r="M190" i="1"/>
  <c r="G189" i="1"/>
  <c r="H189" i="1"/>
  <c r="I189" i="1" s="1"/>
  <c r="F186" i="1"/>
  <c r="L186" i="1"/>
  <c r="M180" i="1"/>
  <c r="F179" i="1"/>
  <c r="L179" i="1"/>
  <c r="G163" i="1"/>
  <c r="H163" i="1"/>
  <c r="I163" i="1" s="1"/>
  <c r="O203" i="1"/>
  <c r="M197" i="1"/>
  <c r="O195" i="1"/>
  <c r="M195" i="1"/>
  <c r="G193" i="1"/>
  <c r="H193" i="1"/>
  <c r="I193" i="1" s="1"/>
  <c r="L190" i="1"/>
  <c r="M184" i="1"/>
  <c r="F183" i="1"/>
  <c r="L183" i="1"/>
  <c r="O178" i="1"/>
  <c r="M178" i="1"/>
  <c r="Q174" i="1"/>
  <c r="R174" i="1" s="1"/>
  <c r="P174" i="1"/>
  <c r="L202" i="1"/>
  <c r="F202" i="1"/>
  <c r="M200" i="1"/>
  <c r="P199" i="1"/>
  <c r="L199" i="1"/>
  <c r="M196" i="1"/>
  <c r="G190" i="1"/>
  <c r="H190" i="1"/>
  <c r="I190" i="1" s="1"/>
  <c r="O187" i="1"/>
  <c r="M187" i="1"/>
  <c r="L178" i="1"/>
  <c r="M172" i="1"/>
  <c r="O172" i="1"/>
  <c r="M162" i="1"/>
  <c r="M173" i="1"/>
  <c r="M192" i="1"/>
  <c r="P158" i="1"/>
  <c r="Q158" i="1"/>
  <c r="R158" i="1" s="1"/>
  <c r="F191" i="1"/>
  <c r="O189" i="1"/>
  <c r="M189" i="1"/>
  <c r="P182" i="1"/>
  <c r="H181" i="1"/>
  <c r="I181" i="1" s="1"/>
  <c r="Q173" i="1"/>
  <c r="R173" i="1" s="1"/>
  <c r="P173" i="1"/>
  <c r="H171" i="1"/>
  <c r="I171" i="1" s="1"/>
  <c r="G184" i="1"/>
  <c r="H184" i="1"/>
  <c r="I184" i="1" s="1"/>
  <c r="O179" i="1"/>
  <c r="M179" i="1"/>
  <c r="M174" i="1"/>
  <c r="M168" i="1"/>
  <c r="O168" i="1"/>
  <c r="Q162" i="1"/>
  <c r="R162" i="1" s="1"/>
  <c r="P162" i="1"/>
  <c r="H124" i="1"/>
  <c r="I124" i="1" s="1"/>
  <c r="G124" i="1"/>
  <c r="O185" i="1"/>
  <c r="M185" i="1"/>
  <c r="M182" i="1"/>
  <c r="L174" i="1"/>
  <c r="Q166" i="1"/>
  <c r="R166" i="1" s="1"/>
  <c r="P166" i="1"/>
  <c r="M165" i="1"/>
  <c r="F164" i="1"/>
  <c r="L164" i="1"/>
  <c r="H140" i="1"/>
  <c r="I140" i="1" s="1"/>
  <c r="G140" i="1"/>
  <c r="G161" i="1"/>
  <c r="H161" i="1"/>
  <c r="I161" i="1" s="1"/>
  <c r="L188" i="1"/>
  <c r="O181" i="1"/>
  <c r="M181" i="1"/>
  <c r="H174" i="1"/>
  <c r="I174" i="1" s="1"/>
  <c r="G174" i="1"/>
  <c r="F173" i="1"/>
  <c r="L173" i="1"/>
  <c r="L170" i="1"/>
  <c r="O170" i="1"/>
  <c r="M169" i="1"/>
  <c r="H162" i="1"/>
  <c r="I162" i="1" s="1"/>
  <c r="G162" i="1"/>
  <c r="H143" i="1"/>
  <c r="I143" i="1" s="1"/>
  <c r="G143" i="1"/>
  <c r="O193" i="1"/>
  <c r="M193" i="1"/>
  <c r="L184" i="1"/>
  <c r="O177" i="1"/>
  <c r="M177" i="1"/>
  <c r="F169" i="1"/>
  <c r="L169" i="1"/>
  <c r="M160" i="1"/>
  <c r="L160" i="1"/>
  <c r="M138" i="1"/>
  <c r="O160" i="1"/>
  <c r="M126" i="1"/>
  <c r="M171" i="1"/>
  <c r="L165" i="1"/>
  <c r="G157" i="1"/>
  <c r="H157" i="1"/>
  <c r="I157" i="1" s="1"/>
  <c r="L171" i="1"/>
  <c r="F166" i="1"/>
  <c r="M164" i="1"/>
  <c r="O164" i="1"/>
  <c r="M161" i="1"/>
  <c r="P159" i="1"/>
  <c r="Q159" i="1"/>
  <c r="R159" i="1" s="1"/>
  <c r="H128" i="1"/>
  <c r="I128" i="1" s="1"/>
  <c r="G128" i="1"/>
  <c r="M167" i="1"/>
  <c r="L161" i="1"/>
  <c r="O134" i="1"/>
  <c r="L134" i="1"/>
  <c r="M134" i="1"/>
  <c r="F130" i="1"/>
  <c r="L130" i="1"/>
  <c r="M163" i="1"/>
  <c r="G156" i="1"/>
  <c r="H156" i="1"/>
  <c r="I156" i="1" s="1"/>
  <c r="M118" i="1"/>
  <c r="O118" i="1"/>
  <c r="M131" i="1"/>
  <c r="M146" i="1"/>
  <c r="M150" i="1"/>
  <c r="M139" i="1"/>
  <c r="M149" i="1"/>
  <c r="M123" i="1"/>
  <c r="M130" i="1"/>
  <c r="M132" i="1"/>
  <c r="M159" i="1"/>
  <c r="M147" i="1"/>
  <c r="M148" i="1"/>
  <c r="M155" i="1"/>
  <c r="M140" i="1"/>
  <c r="M151" i="1"/>
  <c r="M175" i="1"/>
  <c r="O152" i="1"/>
  <c r="M152" i="1"/>
  <c r="H120" i="1"/>
  <c r="I120" i="1" s="1"/>
  <c r="G120" i="1"/>
  <c r="P148" i="1"/>
  <c r="M145" i="1"/>
  <c r="O145" i="1"/>
  <c r="F132" i="1"/>
  <c r="L132" i="1"/>
  <c r="P129" i="1"/>
  <c r="Q129" i="1"/>
  <c r="R129" i="1" s="1"/>
  <c r="H126" i="1"/>
  <c r="I126" i="1" s="1"/>
  <c r="G126" i="1"/>
  <c r="F115" i="1"/>
  <c r="L115" i="1"/>
  <c r="F111" i="1"/>
  <c r="L111" i="1"/>
  <c r="M156" i="1"/>
  <c r="G152" i="1"/>
  <c r="H152" i="1"/>
  <c r="I152" i="1" s="1"/>
  <c r="H145" i="1"/>
  <c r="I145" i="1" s="1"/>
  <c r="G145" i="1"/>
  <c r="M135" i="1"/>
  <c r="M127" i="1"/>
  <c r="M125" i="1"/>
  <c r="O125" i="1"/>
  <c r="L125" i="1"/>
  <c r="P110" i="1"/>
  <c r="Q110" i="1"/>
  <c r="R110" i="1" s="1"/>
  <c r="O157" i="1"/>
  <c r="M157" i="1"/>
  <c r="L156" i="1"/>
  <c r="L152" i="1"/>
  <c r="L145" i="1"/>
  <c r="M144" i="1"/>
  <c r="O136" i="1"/>
  <c r="L136" i="1"/>
  <c r="M136" i="1"/>
  <c r="O124" i="1"/>
  <c r="L124" i="1"/>
  <c r="M124" i="1"/>
  <c r="P120" i="1"/>
  <c r="Q120" i="1"/>
  <c r="R120" i="1" s="1"/>
  <c r="H118" i="1"/>
  <c r="I118" i="1" s="1"/>
  <c r="G118" i="1"/>
  <c r="P109" i="1"/>
  <c r="Q109" i="1"/>
  <c r="R109" i="1" s="1"/>
  <c r="L157" i="1"/>
  <c r="P132" i="1"/>
  <c r="Q132" i="1"/>
  <c r="R132" i="1" s="1"/>
  <c r="M128" i="1"/>
  <c r="P123" i="1"/>
  <c r="Q123" i="1"/>
  <c r="R123" i="1" s="1"/>
  <c r="P119" i="1"/>
  <c r="Q119" i="1"/>
  <c r="R119" i="1" s="1"/>
  <c r="P113" i="1"/>
  <c r="Q113" i="1"/>
  <c r="R113" i="1" s="1"/>
  <c r="O143" i="1"/>
  <c r="F141" i="1"/>
  <c r="Q139" i="1"/>
  <c r="R139" i="1" s="1"/>
  <c r="F139" i="1"/>
  <c r="G137" i="1"/>
  <c r="O128" i="1"/>
  <c r="L126" i="1"/>
  <c r="O122" i="1"/>
  <c r="M119" i="1"/>
  <c r="L118" i="1"/>
  <c r="G117" i="1"/>
  <c r="F116" i="1"/>
  <c r="M113" i="1"/>
  <c r="G112" i="1"/>
  <c r="M109" i="1"/>
  <c r="P121" i="1"/>
  <c r="Q121" i="1"/>
  <c r="R121" i="1" s="1"/>
  <c r="M120" i="1"/>
  <c r="P114" i="1"/>
  <c r="Q114" i="1"/>
  <c r="R114" i="1" s="1"/>
  <c r="L109" i="1"/>
  <c r="H150" i="1"/>
  <c r="I150" i="1" s="1"/>
  <c r="G146" i="1"/>
  <c r="G144" i="1"/>
  <c r="M143" i="1"/>
  <c r="M141" i="1"/>
  <c r="O135" i="1"/>
  <c r="F133" i="1"/>
  <c r="Q131" i="1"/>
  <c r="R131" i="1" s="1"/>
  <c r="F131" i="1"/>
  <c r="G129" i="1"/>
  <c r="G125" i="1"/>
  <c r="M122" i="1"/>
  <c r="M121" i="1"/>
  <c r="L120" i="1"/>
  <c r="G119" i="1"/>
  <c r="M114" i="1"/>
  <c r="G113" i="1"/>
  <c r="M110" i="1"/>
  <c r="G109" i="1"/>
  <c r="P106" i="1"/>
  <c r="Q106" i="1"/>
  <c r="R106" i="1" s="1"/>
  <c r="M153" i="1"/>
  <c r="M137" i="1"/>
  <c r="P115" i="1"/>
  <c r="Q115" i="1"/>
  <c r="R115" i="1" s="1"/>
  <c r="P111" i="1"/>
  <c r="Q111" i="1"/>
  <c r="R111" i="1" s="1"/>
  <c r="M104" i="1"/>
  <c r="H151" i="1"/>
  <c r="I151" i="1" s="1"/>
  <c r="H147" i="1"/>
  <c r="I147" i="1" s="1"/>
  <c r="O144" i="1"/>
  <c r="Q142" i="1"/>
  <c r="R142" i="1" s="1"/>
  <c r="Q140" i="1"/>
  <c r="R140" i="1" s="1"/>
  <c r="G138" i="1"/>
  <c r="G136" i="1"/>
  <c r="M133" i="1"/>
  <c r="O127" i="1"/>
  <c r="G123" i="1"/>
  <c r="G122" i="1"/>
  <c r="G121" i="1"/>
  <c r="P116" i="1"/>
  <c r="Q116" i="1"/>
  <c r="R116" i="1" s="1"/>
  <c r="M115" i="1"/>
  <c r="M111" i="1"/>
  <c r="G110" i="1"/>
  <c r="P107" i="1"/>
  <c r="Q107" i="1"/>
  <c r="R107" i="1" s="1"/>
  <c r="H106" i="1"/>
  <c r="I106" i="1" s="1"/>
  <c r="G106" i="1"/>
  <c r="M158" i="1"/>
  <c r="M154" i="1"/>
  <c r="M129" i="1"/>
  <c r="P126" i="1"/>
  <c r="Q126" i="1"/>
  <c r="R126" i="1" s="1"/>
  <c r="M116" i="1"/>
  <c r="P112" i="1"/>
  <c r="Q112" i="1"/>
  <c r="R112" i="1" s="1"/>
  <c r="P108" i="1"/>
  <c r="Q108" i="1"/>
  <c r="R108" i="1" s="1"/>
  <c r="L146" i="1"/>
  <c r="M142" i="1"/>
  <c r="M117" i="1"/>
  <c r="M112" i="1"/>
  <c r="M108" i="1"/>
  <c r="P105" i="1"/>
  <c r="Q105" i="1"/>
  <c r="R105" i="1" s="1"/>
  <c r="O104" i="1"/>
  <c r="L104" i="1"/>
  <c r="M106" i="1"/>
  <c r="L105" i="1"/>
  <c r="M107" i="1"/>
  <c r="L106" i="1"/>
  <c r="L107" i="1"/>
  <c r="Q103" i="1"/>
  <c r="R103" i="1" s="1"/>
  <c r="P76" i="1"/>
  <c r="G57" i="1"/>
  <c r="P84" i="1"/>
  <c r="G67" i="1"/>
  <c r="G55" i="1"/>
  <c r="G17" i="1"/>
  <c r="G73" i="1"/>
  <c r="G51" i="1"/>
  <c r="G23" i="1"/>
  <c r="G69" i="1"/>
  <c r="P88" i="1"/>
  <c r="G33" i="1"/>
  <c r="G9" i="1"/>
  <c r="G7" i="1"/>
  <c r="P60" i="1"/>
  <c r="P66" i="1"/>
  <c r="G71" i="1"/>
  <c r="G41" i="1"/>
  <c r="G39" i="1"/>
  <c r="G25" i="1"/>
  <c r="G19" i="1"/>
  <c r="G35" i="1"/>
  <c r="G101" i="1"/>
  <c r="G97" i="1"/>
  <c r="G93" i="1"/>
  <c r="G89" i="1"/>
  <c r="G85" i="1"/>
  <c r="G81" i="1"/>
  <c r="G77" i="1"/>
  <c r="G61" i="1"/>
  <c r="G45" i="1"/>
  <c r="G29" i="1"/>
  <c r="G13" i="1"/>
  <c r="P96" i="1"/>
  <c r="P70" i="1"/>
  <c r="P46" i="1"/>
  <c r="G65" i="1"/>
  <c r="G49" i="1"/>
  <c r="P50" i="1"/>
  <c r="P38" i="1"/>
  <c r="G75" i="1"/>
  <c r="G59" i="1"/>
  <c r="G43" i="1"/>
  <c r="G27" i="1"/>
  <c r="G11" i="1"/>
  <c r="P68" i="1"/>
  <c r="P62" i="1"/>
  <c r="P44" i="1"/>
  <c r="G99" i="1"/>
  <c r="G95" i="1"/>
  <c r="G91" i="1"/>
  <c r="G87" i="1"/>
  <c r="G83" i="1"/>
  <c r="G79" i="1"/>
  <c r="G53" i="1"/>
  <c r="G37" i="1"/>
  <c r="G21" i="1"/>
  <c r="G5" i="1"/>
  <c r="G63" i="1"/>
  <c r="G47" i="1"/>
  <c r="G31" i="1"/>
  <c r="G15" i="1"/>
  <c r="P92" i="1"/>
  <c r="P54" i="1"/>
  <c r="P48" i="1"/>
  <c r="P3" i="1"/>
  <c r="P102" i="1"/>
  <c r="P56" i="1"/>
  <c r="P40" i="1"/>
  <c r="P34" i="1"/>
  <c r="Q34" i="1"/>
  <c r="R34" i="1" s="1"/>
  <c r="P26" i="1"/>
  <c r="Q26" i="1"/>
  <c r="R26" i="1" s="1"/>
  <c r="P18" i="1"/>
  <c r="Q18" i="1"/>
  <c r="R18" i="1" s="1"/>
  <c r="P10" i="1"/>
  <c r="Q10" i="1"/>
  <c r="R10" i="1" s="1"/>
  <c r="P32" i="1"/>
  <c r="Q32" i="1"/>
  <c r="R32" i="1" s="1"/>
  <c r="P24" i="1"/>
  <c r="Q24" i="1"/>
  <c r="R24" i="1" s="1"/>
  <c r="P16" i="1"/>
  <c r="P94" i="1"/>
  <c r="P64" i="1"/>
  <c r="P30" i="1"/>
  <c r="Q30" i="1"/>
  <c r="R30" i="1" s="1"/>
  <c r="P22" i="1"/>
  <c r="Q22" i="1"/>
  <c r="R22" i="1" s="1"/>
  <c r="P6" i="1"/>
  <c r="Q6" i="1"/>
  <c r="R6" i="1" s="1"/>
  <c r="P100" i="1"/>
  <c r="P90" i="1"/>
  <c r="P86" i="1"/>
  <c r="P82" i="1"/>
  <c r="P78" i="1"/>
  <c r="P74" i="1"/>
  <c r="P58" i="1"/>
  <c r="P42" i="1"/>
  <c r="P52" i="1"/>
  <c r="P36" i="1"/>
  <c r="Q36" i="1"/>
  <c r="R36" i="1" s="1"/>
  <c r="P28" i="1"/>
  <c r="Q28" i="1"/>
  <c r="R28" i="1" s="1"/>
  <c r="P20" i="1"/>
  <c r="Q20" i="1"/>
  <c r="R20" i="1" s="1"/>
  <c r="P12" i="1"/>
  <c r="Q12" i="1"/>
  <c r="R12" i="1" s="1"/>
  <c r="P4" i="1"/>
  <c r="Q4" i="1"/>
  <c r="R4" i="1" s="1"/>
  <c r="Q101" i="1"/>
  <c r="R101" i="1" s="1"/>
  <c r="Q99" i="1"/>
  <c r="R99" i="1" s="1"/>
  <c r="Q97" i="1"/>
  <c r="R97" i="1" s="1"/>
  <c r="Q95" i="1"/>
  <c r="R95" i="1" s="1"/>
  <c r="Q87" i="1"/>
  <c r="R87" i="1" s="1"/>
  <c r="Q85" i="1"/>
  <c r="R85" i="1" s="1"/>
  <c r="Q79" i="1"/>
  <c r="R79" i="1" s="1"/>
  <c r="Q75" i="1"/>
  <c r="R75" i="1" s="1"/>
  <c r="Q71" i="1"/>
  <c r="R71" i="1" s="1"/>
  <c r="Q63" i="1"/>
  <c r="R63" i="1" s="1"/>
  <c r="Q59" i="1"/>
  <c r="R59" i="1" s="1"/>
  <c r="Q57" i="1"/>
  <c r="R57" i="1" s="1"/>
  <c r="Q55" i="1"/>
  <c r="R55" i="1" s="1"/>
  <c r="Q51" i="1"/>
  <c r="R51" i="1" s="1"/>
  <c r="Q49" i="1"/>
  <c r="R49" i="1" s="1"/>
  <c r="Q47" i="1"/>
  <c r="R47" i="1" s="1"/>
  <c r="Q45" i="1"/>
  <c r="R45" i="1" s="1"/>
  <c r="Q41" i="1"/>
  <c r="R41" i="1" s="1"/>
  <c r="Q39" i="1"/>
  <c r="R39" i="1" s="1"/>
  <c r="Q37" i="1"/>
  <c r="R37" i="1" s="1"/>
  <c r="Q35" i="1"/>
  <c r="R35" i="1" s="1"/>
  <c r="Q33" i="1"/>
  <c r="R33" i="1" s="1"/>
  <c r="Q31" i="1"/>
  <c r="R31" i="1" s="1"/>
  <c r="Q23" i="1"/>
  <c r="R23" i="1" s="1"/>
  <c r="Q15" i="1"/>
  <c r="R15" i="1" s="1"/>
  <c r="Q11" i="1"/>
  <c r="R11" i="1" s="1"/>
  <c r="Q5" i="1"/>
  <c r="R5" i="1" s="1"/>
  <c r="H102" i="1"/>
  <c r="I102" i="1" s="1"/>
  <c r="H100" i="1"/>
  <c r="I100" i="1" s="1"/>
  <c r="H98" i="1"/>
  <c r="I98" i="1" s="1"/>
  <c r="H96" i="1"/>
  <c r="I96" i="1" s="1"/>
  <c r="H92" i="1"/>
  <c r="I92" i="1" s="1"/>
  <c r="H90" i="1"/>
  <c r="I90" i="1" s="1"/>
  <c r="H88" i="1"/>
  <c r="I88" i="1" s="1"/>
  <c r="H84" i="1"/>
  <c r="I84" i="1" s="1"/>
  <c r="H82" i="1"/>
  <c r="I82" i="1" s="1"/>
  <c r="H80" i="1"/>
  <c r="I80" i="1" s="1"/>
  <c r="H78" i="1"/>
  <c r="I78" i="1" s="1"/>
  <c r="H74" i="1"/>
  <c r="I74" i="1" s="1"/>
  <c r="H72" i="1"/>
  <c r="I72" i="1" s="1"/>
  <c r="H70" i="1"/>
  <c r="I70" i="1" s="1"/>
  <c r="H68" i="1"/>
  <c r="I68" i="1" s="1"/>
  <c r="H64" i="1"/>
  <c r="I64" i="1" s="1"/>
  <c r="H62" i="1"/>
  <c r="I62" i="1" s="1"/>
  <c r="H60" i="1"/>
  <c r="I60" i="1" s="1"/>
  <c r="H58" i="1"/>
  <c r="I58" i="1" s="1"/>
  <c r="H56" i="1"/>
  <c r="I56" i="1" s="1"/>
  <c r="H54" i="1"/>
  <c r="I54" i="1" s="1"/>
  <c r="H52" i="1"/>
  <c r="I52" i="1" s="1"/>
  <c r="H48" i="1"/>
  <c r="I48" i="1" s="1"/>
  <c r="H46" i="1"/>
  <c r="I46" i="1" s="1"/>
  <c r="H44" i="1"/>
  <c r="I44" i="1" s="1"/>
  <c r="H40" i="1"/>
  <c r="I40" i="1" s="1"/>
  <c r="H38" i="1"/>
  <c r="I38" i="1" s="1"/>
  <c r="H36" i="1"/>
  <c r="I36" i="1" s="1"/>
  <c r="H34" i="1"/>
  <c r="I34" i="1" s="1"/>
  <c r="H32" i="1"/>
  <c r="I32" i="1" s="1"/>
  <c r="H28" i="1"/>
  <c r="I28" i="1" s="1"/>
  <c r="H26" i="1"/>
  <c r="I26" i="1" s="1"/>
  <c r="H24" i="1"/>
  <c r="I24" i="1" s="1"/>
  <c r="H20" i="1"/>
  <c r="I20" i="1" s="1"/>
  <c r="H18" i="1"/>
  <c r="I18" i="1" s="1"/>
  <c r="H16" i="1"/>
  <c r="I16" i="1" s="1"/>
  <c r="H14" i="1"/>
  <c r="I14" i="1" s="1"/>
  <c r="H12" i="1"/>
  <c r="I12" i="1" s="1"/>
  <c r="H10" i="1"/>
  <c r="I10" i="1" s="1"/>
  <c r="H8" i="1"/>
  <c r="I8" i="1" s="1"/>
  <c r="H6" i="1"/>
  <c r="I6" i="1" s="1"/>
  <c r="H4" i="1"/>
  <c r="I4" i="1" s="1"/>
  <c r="G3" i="1"/>
  <c r="H50" i="1" l="1"/>
  <c r="I50" i="1" s="1"/>
  <c r="H66" i="1"/>
  <c r="I66" i="1" s="1"/>
  <c r="Q117" i="1"/>
  <c r="R117" i="1" s="1"/>
  <c r="Q19" i="1"/>
  <c r="R19" i="1" s="1"/>
  <c r="Q21" i="1"/>
  <c r="R21" i="1" s="1"/>
  <c r="H305" i="1"/>
  <c r="I305" i="1" s="1"/>
  <c r="P80" i="1"/>
  <c r="Q73" i="1"/>
  <c r="R73" i="1" s="1"/>
  <c r="H369" i="1"/>
  <c r="I369" i="1" s="1"/>
  <c r="H353" i="1"/>
  <c r="I353" i="1" s="1"/>
  <c r="H345" i="1"/>
  <c r="I345" i="1" s="1"/>
  <c r="Q211" i="1"/>
  <c r="R211" i="1" s="1"/>
  <c r="Q25" i="1"/>
  <c r="R25" i="1" s="1"/>
  <c r="H30" i="1"/>
  <c r="I30" i="1" s="1"/>
  <c r="H399" i="1"/>
  <c r="I399" i="1" s="1"/>
  <c r="H406" i="1"/>
  <c r="I406" i="1" s="1"/>
  <c r="H337" i="1"/>
  <c r="I337" i="1" s="1"/>
  <c r="H225" i="1"/>
  <c r="I225" i="1" s="1"/>
  <c r="H265" i="1"/>
  <c r="I265" i="1" s="1"/>
  <c r="H94" i="1"/>
  <c r="I94" i="1" s="1"/>
  <c r="Q91" i="1"/>
  <c r="R91" i="1" s="1"/>
  <c r="G303" i="1"/>
  <c r="Q93" i="1"/>
  <c r="R93" i="1" s="1"/>
  <c r="Q138" i="1"/>
  <c r="R138" i="1" s="1"/>
  <c r="Q9" i="1"/>
  <c r="R9" i="1" s="1"/>
  <c r="Q141" i="1"/>
  <c r="R141" i="1" s="1"/>
  <c r="G177" i="1"/>
  <c r="Q17" i="1"/>
  <c r="R17" i="1" s="1"/>
  <c r="Q7" i="1"/>
  <c r="R7" i="1" s="1"/>
  <c r="P8" i="1"/>
  <c r="Q77" i="1"/>
  <c r="R77" i="1" s="1"/>
  <c r="G297" i="1"/>
  <c r="P14" i="1"/>
  <c r="Q43" i="1"/>
  <c r="R43" i="1" s="1"/>
  <c r="Q410" i="1"/>
  <c r="R410" i="1" s="1"/>
  <c r="H42" i="1"/>
  <c r="I42" i="1" s="1"/>
  <c r="H180" i="1"/>
  <c r="I180" i="1" s="1"/>
  <c r="H86" i="1"/>
  <c r="I86" i="1" s="1"/>
  <c r="Q29" i="1"/>
  <c r="R29" i="1" s="1"/>
  <c r="H465" i="1"/>
  <c r="I465" i="1" s="1"/>
  <c r="Q263" i="1"/>
  <c r="R263" i="1" s="1"/>
  <c r="Q303" i="1"/>
  <c r="R303" i="1" s="1"/>
  <c r="Q262" i="1"/>
  <c r="R262" i="1" s="1"/>
  <c r="P399" i="1"/>
  <c r="H394" i="1"/>
  <c r="I394" i="1" s="1"/>
  <c r="Q137" i="1"/>
  <c r="R137" i="1" s="1"/>
  <c r="H153" i="1"/>
  <c r="I153" i="1" s="1"/>
  <c r="H76" i="1"/>
  <c r="I76" i="1" s="1"/>
  <c r="H148" i="1"/>
  <c r="I148" i="1" s="1"/>
  <c r="Q67" i="1"/>
  <c r="R67" i="1" s="1"/>
  <c r="P98" i="1"/>
  <c r="G135" i="1"/>
  <c r="Q13" i="1"/>
  <c r="R13" i="1" s="1"/>
  <c r="Q69" i="1"/>
  <c r="R69" i="1" s="1"/>
  <c r="Q89" i="1"/>
  <c r="R89" i="1" s="1"/>
  <c r="H22" i="1"/>
  <c r="I22" i="1" s="1"/>
  <c r="Q407" i="1"/>
  <c r="R407" i="1" s="1"/>
  <c r="Q27" i="1"/>
  <c r="R27" i="1" s="1"/>
  <c r="Q61" i="1"/>
  <c r="R61" i="1" s="1"/>
  <c r="Q448" i="1"/>
  <c r="R448" i="1" s="1"/>
  <c r="Q264" i="1"/>
  <c r="R264" i="1" s="1"/>
  <c r="Q354" i="1"/>
  <c r="R354" i="1" s="1"/>
  <c r="Q450" i="1"/>
  <c r="R450" i="1" s="1"/>
  <c r="Q83" i="1"/>
  <c r="R83" i="1" s="1"/>
  <c r="H158" i="1"/>
  <c r="I158" i="1" s="1"/>
  <c r="Q81" i="1"/>
  <c r="R81" i="1" s="1"/>
  <c r="H471" i="1"/>
  <c r="I471" i="1" s="1"/>
  <c r="Q53" i="1"/>
  <c r="R53" i="1" s="1"/>
  <c r="Q239" i="1"/>
  <c r="R239" i="1" s="1"/>
  <c r="Q270" i="1"/>
  <c r="R270" i="1" s="1"/>
  <c r="H263" i="1"/>
  <c r="I263" i="1" s="1"/>
  <c r="G348" i="1"/>
  <c r="H469" i="1"/>
  <c r="I469" i="1" s="1"/>
  <c r="Q133" i="1"/>
  <c r="R133" i="1" s="1"/>
  <c r="Q465" i="1"/>
  <c r="R465" i="1" s="1"/>
  <c r="Q295" i="1"/>
  <c r="R295" i="1" s="1"/>
  <c r="H396" i="1"/>
  <c r="I396" i="1" s="1"/>
  <c r="P149" i="1"/>
  <c r="Q149" i="1"/>
  <c r="R149" i="1" s="1"/>
  <c r="Q65" i="1"/>
  <c r="R65" i="1" s="1"/>
  <c r="P433" i="1"/>
  <c r="Q461" i="1"/>
  <c r="R461" i="1" s="1"/>
  <c r="G209" i="1"/>
  <c r="H159" i="1"/>
  <c r="I159" i="1" s="1"/>
  <c r="H325" i="1"/>
  <c r="I325" i="1" s="1"/>
  <c r="P72" i="1"/>
  <c r="G331" i="1"/>
  <c r="Q383" i="1"/>
  <c r="R383" i="1" s="1"/>
  <c r="P432" i="1"/>
  <c r="P419" i="1"/>
  <c r="P435" i="1"/>
  <c r="H142" i="1"/>
  <c r="I142" i="1" s="1"/>
  <c r="G142" i="1"/>
  <c r="P423" i="1"/>
  <c r="P431" i="1"/>
  <c r="H499" i="1"/>
  <c r="I499" i="1" s="1"/>
  <c r="H454" i="1"/>
  <c r="I454" i="1" s="1"/>
  <c r="H425" i="1"/>
  <c r="I425" i="1" s="1"/>
  <c r="G430" i="1"/>
  <c r="H475" i="1"/>
  <c r="I475" i="1" s="1"/>
  <c r="G446" i="1"/>
  <c r="H479" i="1"/>
  <c r="I479" i="1" s="1"/>
  <c r="P371" i="1"/>
  <c r="Q371" i="1"/>
  <c r="R371" i="1" s="1"/>
  <c r="Q428" i="1"/>
  <c r="R428" i="1" s="1"/>
  <c r="P428" i="1"/>
  <c r="Q411" i="1"/>
  <c r="R411" i="1" s="1"/>
  <c r="P411" i="1"/>
  <c r="H477" i="1"/>
  <c r="I477" i="1" s="1"/>
  <c r="P327" i="1"/>
  <c r="Q327" i="1"/>
  <c r="R327" i="1" s="1"/>
  <c r="P343" i="1"/>
  <c r="Q343" i="1"/>
  <c r="R343" i="1" s="1"/>
  <c r="Q351" i="1"/>
  <c r="R351" i="1" s="1"/>
  <c r="P351" i="1"/>
  <c r="P247" i="1"/>
  <c r="Q247" i="1"/>
  <c r="R247" i="1" s="1"/>
  <c r="Q179" i="1"/>
  <c r="R179" i="1" s="1"/>
  <c r="P179" i="1"/>
  <c r="Q238" i="1"/>
  <c r="R238" i="1" s="1"/>
  <c r="P238" i="1"/>
  <c r="P124" i="1"/>
  <c r="Q124" i="1"/>
  <c r="R124" i="1" s="1"/>
  <c r="H131" i="1"/>
  <c r="I131" i="1" s="1"/>
  <c r="G131" i="1"/>
  <c r="H141" i="1"/>
  <c r="I141" i="1" s="1"/>
  <c r="G141" i="1"/>
  <c r="H166" i="1"/>
  <c r="I166" i="1" s="1"/>
  <c r="G166" i="1"/>
  <c r="H169" i="1"/>
  <c r="I169" i="1" s="1"/>
  <c r="G169" i="1"/>
  <c r="G191" i="1"/>
  <c r="H191" i="1"/>
  <c r="I191" i="1" s="1"/>
  <c r="G168" i="1"/>
  <c r="H168" i="1"/>
  <c r="I168" i="1" s="1"/>
  <c r="Q191" i="1"/>
  <c r="R191" i="1" s="1"/>
  <c r="P191" i="1"/>
  <c r="P208" i="1"/>
  <c r="Q208" i="1"/>
  <c r="R208" i="1" s="1"/>
  <c r="H268" i="1"/>
  <c r="I268" i="1" s="1"/>
  <c r="G268" i="1"/>
  <c r="H276" i="1"/>
  <c r="I276" i="1" s="1"/>
  <c r="G276" i="1"/>
  <c r="H294" i="1"/>
  <c r="I294" i="1" s="1"/>
  <c r="G294" i="1"/>
  <c r="P216" i="1"/>
  <c r="Q216" i="1"/>
  <c r="R216" i="1" s="1"/>
  <c r="P368" i="1"/>
  <c r="Q368" i="1"/>
  <c r="R368" i="1" s="1"/>
  <c r="H300" i="1"/>
  <c r="I300" i="1" s="1"/>
  <c r="G300" i="1"/>
  <c r="P314" i="1"/>
  <c r="Q314" i="1"/>
  <c r="R314" i="1" s="1"/>
  <c r="P363" i="1"/>
  <c r="Q363" i="1"/>
  <c r="R363" i="1" s="1"/>
  <c r="P353" i="1"/>
  <c r="Q353" i="1"/>
  <c r="R353" i="1" s="1"/>
  <c r="Q409" i="1"/>
  <c r="R409" i="1" s="1"/>
  <c r="P409" i="1"/>
  <c r="G239" i="1"/>
  <c r="H239" i="1"/>
  <c r="I239" i="1" s="1"/>
  <c r="G385" i="1"/>
  <c r="H385" i="1"/>
  <c r="I385" i="1" s="1"/>
  <c r="Q400" i="1"/>
  <c r="R400" i="1" s="1"/>
  <c r="P400" i="1"/>
  <c r="G336" i="1"/>
  <c r="H336" i="1"/>
  <c r="I336" i="1" s="1"/>
  <c r="P445" i="1"/>
  <c r="Q445" i="1"/>
  <c r="R445" i="1" s="1"/>
  <c r="P471" i="1"/>
  <c r="Q471" i="1"/>
  <c r="R471" i="1" s="1"/>
  <c r="P479" i="1"/>
  <c r="Q479" i="1"/>
  <c r="R479" i="1" s="1"/>
  <c r="P487" i="1"/>
  <c r="Q487" i="1"/>
  <c r="R487" i="1" s="1"/>
  <c r="P495" i="1"/>
  <c r="Q495" i="1"/>
  <c r="R495" i="1" s="1"/>
  <c r="G374" i="1"/>
  <c r="H374" i="1"/>
  <c r="I374" i="1" s="1"/>
  <c r="G388" i="1"/>
  <c r="H388" i="1"/>
  <c r="I388" i="1" s="1"/>
  <c r="G393" i="1"/>
  <c r="H393" i="1"/>
  <c r="I393" i="1" s="1"/>
  <c r="P460" i="1"/>
  <c r="Q460" i="1"/>
  <c r="R460" i="1" s="1"/>
  <c r="Q417" i="1"/>
  <c r="R417" i="1" s="1"/>
  <c r="P417" i="1"/>
  <c r="P127" i="1"/>
  <c r="Q127" i="1"/>
  <c r="R127" i="1" s="1"/>
  <c r="P122" i="1"/>
  <c r="Q122" i="1"/>
  <c r="R122" i="1" s="1"/>
  <c r="Q168" i="1"/>
  <c r="R168" i="1" s="1"/>
  <c r="P168" i="1"/>
  <c r="Q178" i="1"/>
  <c r="R178" i="1" s="1"/>
  <c r="P178" i="1"/>
  <c r="G200" i="1"/>
  <c r="H200" i="1"/>
  <c r="I200" i="1" s="1"/>
  <c r="G217" i="1"/>
  <c r="H217" i="1"/>
  <c r="I217" i="1" s="1"/>
  <c r="H283" i="1"/>
  <c r="I283" i="1" s="1"/>
  <c r="G283" i="1"/>
  <c r="H292" i="1"/>
  <c r="I292" i="1" s="1"/>
  <c r="G292" i="1"/>
  <c r="Q336" i="1"/>
  <c r="R336" i="1" s="1"/>
  <c r="P336" i="1"/>
  <c r="Q348" i="1"/>
  <c r="R348" i="1" s="1"/>
  <c r="P348" i="1"/>
  <c r="H274" i="1"/>
  <c r="I274" i="1" s="1"/>
  <c r="G274" i="1"/>
  <c r="G338" i="1"/>
  <c r="H338" i="1"/>
  <c r="I338" i="1" s="1"/>
  <c r="P338" i="1"/>
  <c r="Q338" i="1"/>
  <c r="R338" i="1" s="1"/>
  <c r="Q324" i="1"/>
  <c r="R324" i="1" s="1"/>
  <c r="P324" i="1"/>
  <c r="G354" i="1"/>
  <c r="H354" i="1"/>
  <c r="I354" i="1" s="1"/>
  <c r="Q408" i="1"/>
  <c r="R408" i="1" s="1"/>
  <c r="P408" i="1"/>
  <c r="G373" i="1"/>
  <c r="H373" i="1"/>
  <c r="I373" i="1" s="1"/>
  <c r="Q403" i="1"/>
  <c r="R403" i="1" s="1"/>
  <c r="P403" i="1"/>
  <c r="G431" i="1"/>
  <c r="H431" i="1"/>
  <c r="I431" i="1" s="1"/>
  <c r="P472" i="1"/>
  <c r="Q472" i="1"/>
  <c r="R472" i="1" s="1"/>
  <c r="P480" i="1"/>
  <c r="Q480" i="1"/>
  <c r="R480" i="1" s="1"/>
  <c r="P488" i="1"/>
  <c r="Q488" i="1"/>
  <c r="R488" i="1" s="1"/>
  <c r="P496" i="1"/>
  <c r="Q496" i="1"/>
  <c r="R496" i="1" s="1"/>
  <c r="G362" i="1"/>
  <c r="H362" i="1"/>
  <c r="I362" i="1" s="1"/>
  <c r="P365" i="1"/>
  <c r="Q365" i="1"/>
  <c r="R365" i="1" s="1"/>
  <c r="Q430" i="1"/>
  <c r="R430" i="1" s="1"/>
  <c r="P430" i="1"/>
  <c r="H464" i="1"/>
  <c r="I464" i="1" s="1"/>
  <c r="G464" i="1"/>
  <c r="P467" i="1"/>
  <c r="Q467" i="1"/>
  <c r="R467" i="1" s="1"/>
  <c r="P459" i="1"/>
  <c r="Q459" i="1"/>
  <c r="R459" i="1" s="1"/>
  <c r="Q152" i="1"/>
  <c r="R152" i="1" s="1"/>
  <c r="P152" i="1"/>
  <c r="P157" i="1"/>
  <c r="Q157" i="1"/>
  <c r="R157" i="1" s="1"/>
  <c r="P134" i="1"/>
  <c r="Q134" i="1"/>
  <c r="R134" i="1" s="1"/>
  <c r="G202" i="1"/>
  <c r="H202" i="1"/>
  <c r="I202" i="1" s="1"/>
  <c r="G179" i="1"/>
  <c r="H179" i="1"/>
  <c r="I179" i="1" s="1"/>
  <c r="Q190" i="1"/>
  <c r="R190" i="1" s="1"/>
  <c r="P190" i="1"/>
  <c r="G206" i="1"/>
  <c r="H206" i="1"/>
  <c r="I206" i="1" s="1"/>
  <c r="P226" i="1"/>
  <c r="Q226" i="1"/>
  <c r="R226" i="1" s="1"/>
  <c r="Q214" i="1"/>
  <c r="R214" i="1" s="1"/>
  <c r="P214" i="1"/>
  <c r="P291" i="1"/>
  <c r="Q291" i="1"/>
  <c r="R291" i="1" s="1"/>
  <c r="P318" i="1"/>
  <c r="Q318" i="1"/>
  <c r="R318" i="1" s="1"/>
  <c r="P364" i="1"/>
  <c r="Q364" i="1"/>
  <c r="R364" i="1" s="1"/>
  <c r="Q352" i="1"/>
  <c r="R352" i="1" s="1"/>
  <c r="P352" i="1"/>
  <c r="G411" i="1"/>
  <c r="H411" i="1"/>
  <c r="I411" i="1" s="1"/>
  <c r="H414" i="1"/>
  <c r="I414" i="1" s="1"/>
  <c r="G414" i="1"/>
  <c r="P473" i="1"/>
  <c r="Q473" i="1"/>
  <c r="R473" i="1" s="1"/>
  <c r="P481" i="1"/>
  <c r="Q481" i="1"/>
  <c r="R481" i="1" s="1"/>
  <c r="P489" i="1"/>
  <c r="Q489" i="1"/>
  <c r="R489" i="1" s="1"/>
  <c r="P497" i="1"/>
  <c r="Q497" i="1"/>
  <c r="R497" i="1" s="1"/>
  <c r="P287" i="1"/>
  <c r="Q287" i="1"/>
  <c r="R287" i="1" s="1"/>
  <c r="P389" i="1"/>
  <c r="Q389" i="1"/>
  <c r="R389" i="1" s="1"/>
  <c r="P464" i="1"/>
  <c r="Q464" i="1"/>
  <c r="R464" i="1" s="1"/>
  <c r="G314" i="1"/>
  <c r="H314" i="1"/>
  <c r="I314" i="1" s="1"/>
  <c r="P449" i="1"/>
  <c r="Q449" i="1"/>
  <c r="R449" i="1" s="1"/>
  <c r="H115" i="1"/>
  <c r="I115" i="1" s="1"/>
  <c r="G115" i="1"/>
  <c r="P143" i="1"/>
  <c r="Q143" i="1"/>
  <c r="R143" i="1" s="1"/>
  <c r="P136" i="1"/>
  <c r="Q136" i="1"/>
  <c r="R136" i="1" s="1"/>
  <c r="P128" i="1"/>
  <c r="Q128" i="1"/>
  <c r="R128" i="1" s="1"/>
  <c r="H111" i="1"/>
  <c r="I111" i="1" s="1"/>
  <c r="G111" i="1"/>
  <c r="Q160" i="1"/>
  <c r="R160" i="1" s="1"/>
  <c r="P160" i="1"/>
  <c r="Q181" i="1"/>
  <c r="R181" i="1" s="1"/>
  <c r="P181" i="1"/>
  <c r="G164" i="1"/>
  <c r="H164" i="1"/>
  <c r="I164" i="1" s="1"/>
  <c r="Q185" i="1"/>
  <c r="R185" i="1" s="1"/>
  <c r="P185" i="1"/>
  <c r="Q187" i="1"/>
  <c r="R187" i="1" s="1"/>
  <c r="P187" i="1"/>
  <c r="Q195" i="1"/>
  <c r="R195" i="1" s="1"/>
  <c r="P195" i="1"/>
  <c r="Q183" i="1"/>
  <c r="R183" i="1" s="1"/>
  <c r="P183" i="1"/>
  <c r="H172" i="1"/>
  <c r="I172" i="1" s="1"/>
  <c r="G172" i="1"/>
  <c r="Q207" i="1"/>
  <c r="R207" i="1" s="1"/>
  <c r="P207" i="1"/>
  <c r="P206" i="1"/>
  <c r="Q206" i="1"/>
  <c r="R206" i="1" s="1"/>
  <c r="P230" i="1"/>
  <c r="Q230" i="1"/>
  <c r="R230" i="1" s="1"/>
  <c r="P229" i="1"/>
  <c r="Q229" i="1"/>
  <c r="R229" i="1" s="1"/>
  <c r="P241" i="1"/>
  <c r="Q241" i="1"/>
  <c r="R241" i="1" s="1"/>
  <c r="H270" i="1"/>
  <c r="I270" i="1" s="1"/>
  <c r="G270" i="1"/>
  <c r="H288" i="1"/>
  <c r="I288" i="1" s="1"/>
  <c r="G288" i="1"/>
  <c r="H280" i="1"/>
  <c r="I280" i="1" s="1"/>
  <c r="G280" i="1"/>
  <c r="H291" i="1"/>
  <c r="I291" i="1" s="1"/>
  <c r="G291" i="1"/>
  <c r="H285" i="1"/>
  <c r="I285" i="1" s="1"/>
  <c r="G285" i="1"/>
  <c r="G313" i="1"/>
  <c r="H313" i="1"/>
  <c r="I313" i="1" s="1"/>
  <c r="G368" i="1"/>
  <c r="H368" i="1"/>
  <c r="I368" i="1" s="1"/>
  <c r="P311" i="1"/>
  <c r="Q311" i="1"/>
  <c r="R311" i="1" s="1"/>
  <c r="P315" i="1"/>
  <c r="Q315" i="1"/>
  <c r="R315" i="1" s="1"/>
  <c r="P342" i="1"/>
  <c r="Q342" i="1"/>
  <c r="R342" i="1" s="1"/>
  <c r="G308" i="1"/>
  <c r="H308" i="1"/>
  <c r="I308" i="1" s="1"/>
  <c r="G310" i="1"/>
  <c r="H310" i="1"/>
  <c r="I310" i="1" s="1"/>
  <c r="G415" i="1"/>
  <c r="H415" i="1"/>
  <c r="I415" i="1" s="1"/>
  <c r="P376" i="1"/>
  <c r="Q376" i="1"/>
  <c r="R376" i="1" s="1"/>
  <c r="P454" i="1"/>
  <c r="Q454" i="1"/>
  <c r="R454" i="1" s="1"/>
  <c r="P474" i="1"/>
  <c r="Q474" i="1"/>
  <c r="R474" i="1" s="1"/>
  <c r="P482" i="1"/>
  <c r="Q482" i="1"/>
  <c r="R482" i="1" s="1"/>
  <c r="P490" i="1"/>
  <c r="Q490" i="1"/>
  <c r="R490" i="1" s="1"/>
  <c r="P498" i="1"/>
  <c r="Q498" i="1"/>
  <c r="R498" i="1" s="1"/>
  <c r="P379" i="1"/>
  <c r="Q379" i="1"/>
  <c r="R379" i="1" s="1"/>
  <c r="P367" i="1"/>
  <c r="Q367" i="1"/>
  <c r="R367" i="1" s="1"/>
  <c r="P375" i="1"/>
  <c r="Q375" i="1"/>
  <c r="R375" i="1" s="1"/>
  <c r="G397" i="1"/>
  <c r="H397" i="1"/>
  <c r="I397" i="1" s="1"/>
  <c r="P395" i="1"/>
  <c r="Q395" i="1"/>
  <c r="R395" i="1" s="1"/>
  <c r="H452" i="1"/>
  <c r="I452" i="1" s="1"/>
  <c r="G452" i="1"/>
  <c r="H468" i="1"/>
  <c r="I468" i="1" s="1"/>
  <c r="G468" i="1"/>
  <c r="P447" i="1"/>
  <c r="Q447" i="1"/>
  <c r="R447" i="1" s="1"/>
  <c r="H133" i="1"/>
  <c r="I133" i="1" s="1"/>
  <c r="G133" i="1"/>
  <c r="Q177" i="1"/>
  <c r="R177" i="1" s="1"/>
  <c r="P177" i="1"/>
  <c r="P104" i="1"/>
  <c r="Q104" i="1"/>
  <c r="R104" i="1" s="1"/>
  <c r="H132" i="1"/>
  <c r="I132" i="1" s="1"/>
  <c r="G132" i="1"/>
  <c r="P135" i="1"/>
  <c r="Q135" i="1"/>
  <c r="R135" i="1" s="1"/>
  <c r="Q170" i="1"/>
  <c r="R170" i="1" s="1"/>
  <c r="P170" i="1"/>
  <c r="Q186" i="1"/>
  <c r="R186" i="1" s="1"/>
  <c r="P186" i="1"/>
  <c r="G204" i="1"/>
  <c r="H204" i="1"/>
  <c r="I204" i="1" s="1"/>
  <c r="H198" i="1"/>
  <c r="I198" i="1" s="1"/>
  <c r="G198" i="1"/>
  <c r="P234" i="1"/>
  <c r="Q234" i="1"/>
  <c r="R234" i="1" s="1"/>
  <c r="P233" i="1"/>
  <c r="Q233" i="1"/>
  <c r="R233" i="1" s="1"/>
  <c r="H293" i="1"/>
  <c r="I293" i="1" s="1"/>
  <c r="G293" i="1"/>
  <c r="P361" i="1"/>
  <c r="Q361" i="1"/>
  <c r="R361" i="1" s="1"/>
  <c r="P369" i="1"/>
  <c r="Q369" i="1"/>
  <c r="R369" i="1" s="1"/>
  <c r="G350" i="1"/>
  <c r="H350" i="1"/>
  <c r="I350" i="1" s="1"/>
  <c r="Q392" i="1"/>
  <c r="R392" i="1" s="1"/>
  <c r="P392" i="1"/>
  <c r="G346" i="1"/>
  <c r="H346" i="1"/>
  <c r="I346" i="1" s="1"/>
  <c r="P360" i="1"/>
  <c r="Q360" i="1"/>
  <c r="R360" i="1" s="1"/>
  <c r="G419" i="1"/>
  <c r="H419" i="1"/>
  <c r="I419" i="1" s="1"/>
  <c r="G381" i="1"/>
  <c r="H381" i="1"/>
  <c r="I381" i="1" s="1"/>
  <c r="P393" i="1"/>
  <c r="Q393" i="1"/>
  <c r="R393" i="1" s="1"/>
  <c r="P458" i="1"/>
  <c r="Q458" i="1"/>
  <c r="R458" i="1" s="1"/>
  <c r="P475" i="1"/>
  <c r="Q475" i="1"/>
  <c r="R475" i="1" s="1"/>
  <c r="P483" i="1"/>
  <c r="Q483" i="1"/>
  <c r="R483" i="1" s="1"/>
  <c r="P491" i="1"/>
  <c r="Q491" i="1"/>
  <c r="R491" i="1" s="1"/>
  <c r="P499" i="1"/>
  <c r="Q499" i="1"/>
  <c r="R499" i="1" s="1"/>
  <c r="P452" i="1"/>
  <c r="Q452" i="1"/>
  <c r="R452" i="1" s="1"/>
  <c r="P468" i="1"/>
  <c r="Q468" i="1"/>
  <c r="R468" i="1" s="1"/>
  <c r="H459" i="1"/>
  <c r="I459" i="1" s="1"/>
  <c r="G459" i="1"/>
  <c r="P451" i="1"/>
  <c r="Q451" i="1"/>
  <c r="R451" i="1" s="1"/>
  <c r="G361" i="1"/>
  <c r="H361" i="1"/>
  <c r="I361" i="1" s="1"/>
  <c r="P118" i="1"/>
  <c r="Q118" i="1"/>
  <c r="R118" i="1" s="1"/>
  <c r="Q205" i="1"/>
  <c r="R205" i="1" s="1"/>
  <c r="P205" i="1"/>
  <c r="P218" i="1"/>
  <c r="Q218" i="1"/>
  <c r="R218" i="1" s="1"/>
  <c r="H278" i="1"/>
  <c r="I278" i="1" s="1"/>
  <c r="G278" i="1"/>
  <c r="H287" i="1"/>
  <c r="I287" i="1" s="1"/>
  <c r="G287" i="1"/>
  <c r="P289" i="1"/>
  <c r="Q289" i="1"/>
  <c r="R289" i="1" s="1"/>
  <c r="Q330" i="1"/>
  <c r="R330" i="1" s="1"/>
  <c r="P330" i="1"/>
  <c r="H286" i="1"/>
  <c r="I286" i="1" s="1"/>
  <c r="G286" i="1"/>
  <c r="G317" i="1"/>
  <c r="H317" i="1"/>
  <c r="I317" i="1" s="1"/>
  <c r="Q328" i="1"/>
  <c r="R328" i="1" s="1"/>
  <c r="P328" i="1"/>
  <c r="G377" i="1"/>
  <c r="H377" i="1"/>
  <c r="I377" i="1" s="1"/>
  <c r="Q322" i="1"/>
  <c r="R322" i="1" s="1"/>
  <c r="P322" i="1"/>
  <c r="P388" i="1"/>
  <c r="Q388" i="1"/>
  <c r="R388" i="1" s="1"/>
  <c r="G423" i="1"/>
  <c r="H423" i="1"/>
  <c r="I423" i="1" s="1"/>
  <c r="P462" i="1"/>
  <c r="Q462" i="1"/>
  <c r="R462" i="1" s="1"/>
  <c r="P476" i="1"/>
  <c r="Q476" i="1"/>
  <c r="R476" i="1" s="1"/>
  <c r="P484" i="1"/>
  <c r="Q484" i="1"/>
  <c r="R484" i="1" s="1"/>
  <c r="P492" i="1"/>
  <c r="Q492" i="1"/>
  <c r="R492" i="1" s="1"/>
  <c r="P500" i="1"/>
  <c r="Q500" i="1"/>
  <c r="R500" i="1" s="1"/>
  <c r="Q396" i="1"/>
  <c r="R396" i="1" s="1"/>
  <c r="P396" i="1"/>
  <c r="Q418" i="1"/>
  <c r="R418" i="1" s="1"/>
  <c r="P418" i="1"/>
  <c r="H456" i="1"/>
  <c r="I456" i="1" s="1"/>
  <c r="G456" i="1"/>
  <c r="Q426" i="1"/>
  <c r="R426" i="1" s="1"/>
  <c r="P426" i="1"/>
  <c r="P380" i="1"/>
  <c r="Q380" i="1"/>
  <c r="R380" i="1" s="1"/>
  <c r="G387" i="1"/>
  <c r="H387" i="1"/>
  <c r="I387" i="1" s="1"/>
  <c r="P455" i="1"/>
  <c r="Q455" i="1"/>
  <c r="R455" i="1" s="1"/>
  <c r="G183" i="1"/>
  <c r="H183" i="1"/>
  <c r="I183" i="1" s="1"/>
  <c r="H203" i="1"/>
  <c r="I203" i="1" s="1"/>
  <c r="G203" i="1"/>
  <c r="Q176" i="1"/>
  <c r="R176" i="1" s="1"/>
  <c r="P176" i="1"/>
  <c r="G214" i="1"/>
  <c r="H214" i="1"/>
  <c r="I214" i="1" s="1"/>
  <c r="H139" i="1"/>
  <c r="I139" i="1" s="1"/>
  <c r="G139" i="1"/>
  <c r="P125" i="1"/>
  <c r="Q125" i="1"/>
  <c r="R125" i="1" s="1"/>
  <c r="P145" i="1"/>
  <c r="Q145" i="1"/>
  <c r="R145" i="1" s="1"/>
  <c r="Q164" i="1"/>
  <c r="R164" i="1" s="1"/>
  <c r="P164" i="1"/>
  <c r="Q193" i="1"/>
  <c r="R193" i="1" s="1"/>
  <c r="P193" i="1"/>
  <c r="Q172" i="1"/>
  <c r="R172" i="1" s="1"/>
  <c r="P172" i="1"/>
  <c r="Q203" i="1"/>
  <c r="R203" i="1" s="1"/>
  <c r="P203" i="1"/>
  <c r="G186" i="1"/>
  <c r="H186" i="1"/>
  <c r="I186" i="1" s="1"/>
  <c r="H208" i="1"/>
  <c r="I208" i="1" s="1"/>
  <c r="G208" i="1"/>
  <c r="Q242" i="1"/>
  <c r="R242" i="1" s="1"/>
  <c r="P242" i="1"/>
  <c r="H272" i="1"/>
  <c r="I272" i="1" s="1"/>
  <c r="G272" i="1"/>
  <c r="H289" i="1"/>
  <c r="I289" i="1" s="1"/>
  <c r="G289" i="1"/>
  <c r="H282" i="1"/>
  <c r="I282" i="1" s="1"/>
  <c r="G282" i="1"/>
  <c r="H281" i="1"/>
  <c r="I281" i="1" s="1"/>
  <c r="G281" i="1"/>
  <c r="Q344" i="1"/>
  <c r="R344" i="1" s="1"/>
  <c r="P344" i="1"/>
  <c r="H284" i="1"/>
  <c r="I284" i="1" s="1"/>
  <c r="G284" i="1"/>
  <c r="P310" i="1"/>
  <c r="Q310" i="1"/>
  <c r="R310" i="1" s="1"/>
  <c r="P373" i="1"/>
  <c r="Q373" i="1"/>
  <c r="R373" i="1" s="1"/>
  <c r="G360" i="1"/>
  <c r="H360" i="1"/>
  <c r="I360" i="1" s="1"/>
  <c r="G342" i="1"/>
  <c r="H342" i="1"/>
  <c r="I342" i="1" s="1"/>
  <c r="P319" i="1"/>
  <c r="Q319" i="1"/>
  <c r="R319" i="1" s="1"/>
  <c r="G427" i="1"/>
  <c r="H427" i="1"/>
  <c r="I427" i="1" s="1"/>
  <c r="G379" i="1"/>
  <c r="H379" i="1"/>
  <c r="I379" i="1" s="1"/>
  <c r="Q334" i="1"/>
  <c r="R334" i="1" s="1"/>
  <c r="P334" i="1"/>
  <c r="P359" i="1"/>
  <c r="Q359" i="1"/>
  <c r="R359" i="1" s="1"/>
  <c r="H290" i="1"/>
  <c r="I290" i="1" s="1"/>
  <c r="G290" i="1"/>
  <c r="P357" i="1"/>
  <c r="Q357" i="1"/>
  <c r="R357" i="1" s="1"/>
  <c r="P466" i="1"/>
  <c r="Q466" i="1"/>
  <c r="R466" i="1" s="1"/>
  <c r="P477" i="1"/>
  <c r="Q477" i="1"/>
  <c r="R477" i="1" s="1"/>
  <c r="P485" i="1"/>
  <c r="Q485" i="1"/>
  <c r="R485" i="1" s="1"/>
  <c r="P493" i="1"/>
  <c r="Q493" i="1"/>
  <c r="R493" i="1" s="1"/>
  <c r="P501" i="1"/>
  <c r="Q501" i="1"/>
  <c r="R501" i="1" s="1"/>
  <c r="Q404" i="1"/>
  <c r="R404" i="1" s="1"/>
  <c r="P404" i="1"/>
  <c r="H422" i="1"/>
  <c r="I422" i="1" s="1"/>
  <c r="G422" i="1"/>
  <c r="P384" i="1"/>
  <c r="Q384" i="1"/>
  <c r="R384" i="1" s="1"/>
  <c r="P456" i="1"/>
  <c r="Q456" i="1"/>
  <c r="R456" i="1" s="1"/>
  <c r="H467" i="1"/>
  <c r="I467" i="1" s="1"/>
  <c r="G467" i="1"/>
  <c r="P463" i="1"/>
  <c r="Q463" i="1"/>
  <c r="R463" i="1" s="1"/>
  <c r="P439" i="1"/>
  <c r="Q439" i="1"/>
  <c r="R439" i="1" s="1"/>
  <c r="H116" i="1"/>
  <c r="I116" i="1" s="1"/>
  <c r="G116" i="1"/>
  <c r="G212" i="1"/>
  <c r="H212" i="1"/>
  <c r="I212" i="1" s="1"/>
  <c r="P144" i="1"/>
  <c r="Q144" i="1"/>
  <c r="R144" i="1" s="1"/>
  <c r="H130" i="1"/>
  <c r="I130" i="1" s="1"/>
  <c r="G130" i="1"/>
  <c r="H173" i="1"/>
  <c r="I173" i="1" s="1"/>
  <c r="G173" i="1"/>
  <c r="Q189" i="1"/>
  <c r="R189" i="1" s="1"/>
  <c r="P189" i="1"/>
  <c r="Q194" i="1"/>
  <c r="R194" i="1" s="1"/>
  <c r="P194" i="1"/>
  <c r="G187" i="1"/>
  <c r="H187" i="1"/>
  <c r="I187" i="1" s="1"/>
  <c r="P222" i="1"/>
  <c r="Q222" i="1"/>
  <c r="R222" i="1" s="1"/>
  <c r="G235" i="1"/>
  <c r="H235" i="1"/>
  <c r="I235" i="1" s="1"/>
  <c r="G241" i="1"/>
  <c r="H241" i="1"/>
  <c r="I241" i="1" s="1"/>
  <c r="P237" i="1"/>
  <c r="Q237" i="1"/>
  <c r="R237" i="1" s="1"/>
  <c r="G260" i="1"/>
  <c r="H260" i="1"/>
  <c r="I260" i="1" s="1"/>
  <c r="Q332" i="1"/>
  <c r="R332" i="1" s="1"/>
  <c r="P332" i="1"/>
  <c r="Q326" i="1"/>
  <c r="R326" i="1" s="1"/>
  <c r="P326" i="1"/>
  <c r="G321" i="1"/>
  <c r="H321" i="1"/>
  <c r="I321" i="1" s="1"/>
  <c r="G389" i="1"/>
  <c r="H389" i="1"/>
  <c r="I389" i="1" s="1"/>
  <c r="Q401" i="1"/>
  <c r="R401" i="1" s="1"/>
  <c r="P401" i="1"/>
  <c r="G326" i="1"/>
  <c r="H326" i="1"/>
  <c r="I326" i="1" s="1"/>
  <c r="P350" i="1"/>
  <c r="Q350" i="1"/>
  <c r="R350" i="1" s="1"/>
  <c r="P470" i="1"/>
  <c r="Q470" i="1"/>
  <c r="R470" i="1" s="1"/>
  <c r="P478" i="1"/>
  <c r="Q478" i="1"/>
  <c r="R478" i="1" s="1"/>
  <c r="P486" i="1"/>
  <c r="Q486" i="1"/>
  <c r="R486" i="1" s="1"/>
  <c r="P494" i="1"/>
  <c r="Q494" i="1"/>
  <c r="R494" i="1" s="1"/>
  <c r="P502" i="1"/>
  <c r="Q502" i="1"/>
  <c r="R502" i="1" s="1"/>
  <c r="P356" i="1"/>
  <c r="Q356" i="1"/>
  <c r="R356" i="1" s="1"/>
  <c r="Q434" i="1"/>
  <c r="R434" i="1" s="1"/>
  <c r="P434" i="1"/>
  <c r="H460" i="1"/>
  <c r="I460" i="1" s="1"/>
  <c r="G460" i="1"/>
  <c r="P366" i="1"/>
  <c r="Q366" i="1"/>
  <c r="R366" i="1" s="1"/>
  <c r="G318" i="1"/>
  <c r="H318" i="1"/>
  <c r="I318" i="1" s="1"/>
  <c r="H463" i="1"/>
  <c r="I463" i="1" s="1"/>
  <c r="G463" i="1"/>
  <c r="H455" i="1"/>
  <c r="I455" i="1" s="1"/>
  <c r="G455" i="1"/>
  <c r="G435" i="1"/>
  <c r="H435" i="1"/>
  <c r="I435" i="1" s="1"/>
  <c r="J386" i="1" l="1"/>
  <c r="S294" i="1"/>
  <c r="S486" i="1"/>
  <c r="S502" i="1"/>
  <c r="S470" i="1"/>
  <c r="S425" i="1"/>
  <c r="S397" i="1"/>
  <c r="J134" i="1"/>
  <c r="J241" i="1"/>
  <c r="J260" i="1"/>
  <c r="J367" i="1"/>
  <c r="J321" i="1"/>
  <c r="J318" i="1"/>
  <c r="J485" i="1"/>
  <c r="J349" i="1"/>
  <c r="J264" i="1"/>
  <c r="J116" i="1"/>
  <c r="S406" i="1"/>
  <c r="S401" i="1"/>
  <c r="S144" i="1"/>
  <c r="S221" i="1"/>
  <c r="S123" i="1"/>
  <c r="S281" i="1"/>
  <c r="S326" i="1"/>
  <c r="J463" i="1"/>
  <c r="J477" i="1"/>
  <c r="J371" i="1"/>
  <c r="J435" i="1"/>
  <c r="J429" i="1"/>
  <c r="J425" i="1"/>
  <c r="S356" i="1"/>
  <c r="S478" i="1"/>
  <c r="S421" i="1"/>
  <c r="S295" i="1"/>
  <c r="S290" i="1"/>
  <c r="J215" i="1"/>
  <c r="S194" i="1"/>
  <c r="J158" i="1"/>
  <c r="J122" i="1"/>
  <c r="S453" i="1"/>
  <c r="J345" i="1"/>
  <c r="J422" i="1"/>
  <c r="J379" i="1"/>
  <c r="J275" i="1"/>
  <c r="J233" i="1"/>
  <c r="J208" i="1"/>
  <c r="S172" i="1"/>
  <c r="J448" i="1"/>
  <c r="J449" i="1"/>
  <c r="J456" i="1"/>
  <c r="J475" i="1"/>
  <c r="S484" i="1"/>
  <c r="J396" i="1"/>
  <c r="J337" i="1"/>
  <c r="J375" i="1"/>
  <c r="S210" i="1"/>
  <c r="J261" i="1"/>
  <c r="J440" i="1"/>
  <c r="J459" i="1"/>
  <c r="S438" i="1"/>
  <c r="J419" i="1"/>
  <c r="J369" i="1"/>
  <c r="S300" i="1"/>
  <c r="J257" i="1"/>
  <c r="J209" i="1"/>
  <c r="J188" i="1"/>
  <c r="S135" i="1"/>
  <c r="J132" i="1"/>
  <c r="J105" i="1"/>
  <c r="S447" i="1"/>
  <c r="S395" i="1"/>
  <c r="J424" i="1"/>
  <c r="S433" i="1"/>
  <c r="J404" i="1"/>
  <c r="J358" i="1"/>
  <c r="J285" i="1"/>
  <c r="S276" i="1"/>
  <c r="J262" i="1"/>
  <c r="J185" i="1"/>
  <c r="S187" i="1"/>
  <c r="S128" i="1"/>
  <c r="J115" i="1"/>
  <c r="S402" i="1"/>
  <c r="S287" i="1"/>
  <c r="S497" i="1"/>
  <c r="S399" i="1"/>
  <c r="J359" i="1"/>
  <c r="S303" i="1"/>
  <c r="S274" i="1"/>
  <c r="J223" i="1"/>
  <c r="S214" i="1"/>
  <c r="J196" i="1"/>
  <c r="J202" i="1"/>
  <c r="J441" i="1"/>
  <c r="S430" i="1"/>
  <c r="J362" i="1"/>
  <c r="S472" i="1"/>
  <c r="J373" i="1"/>
  <c r="S324" i="1"/>
  <c r="J309" i="1"/>
  <c r="S268" i="1"/>
  <c r="J194" i="1"/>
  <c r="J150" i="1"/>
  <c r="J466" i="1"/>
  <c r="J393" i="1"/>
  <c r="J494" i="1"/>
  <c r="S479" i="1"/>
  <c r="S398" i="1"/>
  <c r="J385" i="1"/>
  <c r="S353" i="1"/>
  <c r="S282" i="1"/>
  <c r="J295" i="1"/>
  <c r="S197" i="1"/>
  <c r="J175" i="1"/>
  <c r="J140" i="1"/>
  <c r="S129" i="1"/>
  <c r="S112" i="1"/>
  <c r="J113" i="1"/>
  <c r="J27" i="1"/>
  <c r="J98" i="1"/>
  <c r="J34" i="1"/>
  <c r="J65" i="1"/>
  <c r="J432" i="1"/>
  <c r="J64" i="1"/>
  <c r="J103" i="1"/>
  <c r="J39" i="1"/>
  <c r="J78" i="1"/>
  <c r="J14" i="1"/>
  <c r="J61" i="1"/>
  <c r="J443" i="1"/>
  <c r="J44" i="1"/>
  <c r="J165" i="1"/>
  <c r="J106" i="1"/>
  <c r="J220" i="1"/>
  <c r="J189" i="1"/>
  <c r="J110" i="1"/>
  <c r="J406" i="1"/>
  <c r="J467" i="1"/>
  <c r="J394" i="1"/>
  <c r="S477" i="1"/>
  <c r="J290" i="1"/>
  <c r="J360" i="1"/>
  <c r="J289" i="1"/>
  <c r="J258" i="1"/>
  <c r="J160" i="1"/>
  <c r="J184" i="1"/>
  <c r="S125" i="1"/>
  <c r="J400" i="1"/>
  <c r="S380" i="1"/>
  <c r="S416" i="1"/>
  <c r="S362" i="1"/>
  <c r="S330" i="1"/>
  <c r="J297" i="1"/>
  <c r="J226" i="1"/>
  <c r="J124" i="1"/>
  <c r="J361" i="1"/>
  <c r="S412" i="1"/>
  <c r="J401" i="1"/>
  <c r="S491" i="1"/>
  <c r="J408" i="1"/>
  <c r="J350" i="1"/>
  <c r="J324" i="1"/>
  <c r="J242" i="1"/>
  <c r="J253" i="1"/>
  <c r="J190" i="1"/>
  <c r="S110" i="1"/>
  <c r="S367" i="1"/>
  <c r="S379" i="1"/>
  <c r="S474" i="1"/>
  <c r="J376" i="1"/>
  <c r="S342" i="1"/>
  <c r="J313" i="1"/>
  <c r="J267" i="1"/>
  <c r="S206" i="1"/>
  <c r="S200" i="1"/>
  <c r="S173" i="1"/>
  <c r="S160" i="1"/>
  <c r="S140" i="1"/>
  <c r="S465" i="1"/>
  <c r="J454" i="1"/>
  <c r="J328" i="1"/>
  <c r="J302" i="1"/>
  <c r="J315" i="1"/>
  <c r="J213" i="1"/>
  <c r="S219" i="1"/>
  <c r="J170" i="1"/>
  <c r="S152" i="1"/>
  <c r="S467" i="1"/>
  <c r="S407" i="1"/>
  <c r="S338" i="1"/>
  <c r="J274" i="1"/>
  <c r="S278" i="1"/>
  <c r="J216" i="1"/>
  <c r="J182" i="1"/>
  <c r="S168" i="1"/>
  <c r="S131" i="1"/>
  <c r="J486" i="1"/>
  <c r="J390" i="1"/>
  <c r="J300" i="1"/>
  <c r="J277" i="1"/>
  <c r="J211" i="1"/>
  <c r="J199" i="1"/>
  <c r="J167" i="1"/>
  <c r="J143" i="1"/>
  <c r="J126" i="1"/>
  <c r="J67" i="1"/>
  <c r="J445" i="1"/>
  <c r="J90" i="1"/>
  <c r="J26" i="1"/>
  <c r="J57" i="1"/>
  <c r="J398" i="1"/>
  <c r="J56" i="1"/>
  <c r="J95" i="1"/>
  <c r="J31" i="1"/>
  <c r="J70" i="1"/>
  <c r="J6" i="1"/>
  <c r="J53" i="1"/>
  <c r="J100" i="1"/>
  <c r="J36" i="1"/>
  <c r="J154" i="1"/>
  <c r="S105" i="1"/>
  <c r="S211" i="1"/>
  <c r="S456" i="1"/>
  <c r="J410" i="1"/>
  <c r="S292" i="1"/>
  <c r="S166" i="1"/>
  <c r="S457" i="1"/>
  <c r="S396" i="1"/>
  <c r="S476" i="1"/>
  <c r="J423" i="1"/>
  <c r="J348" i="1"/>
  <c r="S328" i="1"/>
  <c r="S289" i="1"/>
  <c r="S285" i="1"/>
  <c r="J263" i="1"/>
  <c r="J157" i="1"/>
  <c r="J461" i="1"/>
  <c r="J498" i="1"/>
  <c r="J353" i="1"/>
  <c r="S360" i="1"/>
  <c r="J312" i="1"/>
  <c r="J304" i="1"/>
  <c r="J249" i="1"/>
  <c r="J198" i="1"/>
  <c r="J181" i="1"/>
  <c r="S106" i="1"/>
  <c r="S120" i="1"/>
  <c r="S177" i="1"/>
  <c r="J436" i="1"/>
  <c r="J363" i="1"/>
  <c r="J415" i="1"/>
  <c r="J291" i="1"/>
  <c r="J288" i="1"/>
  <c r="S231" i="1"/>
  <c r="J146" i="1"/>
  <c r="S133" i="1"/>
  <c r="J450" i="1"/>
  <c r="J444" i="1"/>
  <c r="S464" i="1"/>
  <c r="J496" i="1"/>
  <c r="S489" i="1"/>
  <c r="J414" i="1"/>
  <c r="J339" i="1"/>
  <c r="S299" i="1"/>
  <c r="J224" i="1"/>
  <c r="S226" i="1"/>
  <c r="S167" i="1"/>
  <c r="J162" i="1"/>
  <c r="S108" i="1"/>
  <c r="S365" i="1"/>
  <c r="S496" i="1"/>
  <c r="S424" i="1"/>
  <c r="J303" i="1"/>
  <c r="J240" i="1"/>
  <c r="J200" i="1"/>
  <c r="J174" i="1"/>
  <c r="J151" i="1"/>
  <c r="S417" i="1"/>
  <c r="J351" i="1"/>
  <c r="J478" i="1"/>
  <c r="S471" i="1"/>
  <c r="J336" i="1"/>
  <c r="J341" i="1"/>
  <c r="S363" i="1"/>
  <c r="S368" i="1"/>
  <c r="J320" i="1"/>
  <c r="J294" i="1"/>
  <c r="J259" i="1"/>
  <c r="J193" i="1"/>
  <c r="J141" i="1"/>
  <c r="S124" i="1"/>
  <c r="J59" i="1"/>
  <c r="J437" i="1"/>
  <c r="J82" i="1"/>
  <c r="J18" i="1"/>
  <c r="J49" i="1"/>
  <c r="J364" i="1"/>
  <c r="J48" i="1"/>
  <c r="J87" i="1"/>
  <c r="J23" i="1"/>
  <c r="J62" i="1"/>
  <c r="J372" i="1"/>
  <c r="J45" i="1"/>
  <c r="J92" i="1"/>
  <c r="J28" i="1"/>
  <c r="J135" i="1"/>
  <c r="J163" i="1"/>
  <c r="S461" i="1"/>
  <c r="J427" i="1"/>
  <c r="J149" i="1"/>
  <c r="S434" i="1"/>
  <c r="S350" i="1"/>
  <c r="J382" i="1"/>
  <c r="S263" i="1"/>
  <c r="S222" i="1"/>
  <c r="J177" i="1"/>
  <c r="J136" i="1"/>
  <c r="J433" i="1"/>
  <c r="J500" i="1"/>
  <c r="S501" i="1"/>
  <c r="S466" i="1"/>
  <c r="S383" i="1"/>
  <c r="J335" i="1"/>
  <c r="J333" i="1"/>
  <c r="J316" i="1"/>
  <c r="J250" i="1"/>
  <c r="J186" i="1"/>
  <c r="J438" i="1"/>
  <c r="J457" i="1"/>
  <c r="J380" i="1"/>
  <c r="J355" i="1"/>
  <c r="J317" i="1"/>
  <c r="S118" i="1"/>
  <c r="S451" i="1"/>
  <c r="J442" i="1"/>
  <c r="J490" i="1"/>
  <c r="S483" i="1"/>
  <c r="J409" i="1"/>
  <c r="J301" i="1"/>
  <c r="S270" i="1"/>
  <c r="J245" i="1"/>
  <c r="S171" i="1"/>
  <c r="S111" i="1"/>
  <c r="S113" i="1"/>
  <c r="J118" i="1"/>
  <c r="J426" i="1"/>
  <c r="J421" i="1"/>
  <c r="S293" i="1"/>
  <c r="S498" i="1"/>
  <c r="S454" i="1"/>
  <c r="S315" i="1"/>
  <c r="S283" i="1"/>
  <c r="S306" i="1"/>
  <c r="J225" i="1"/>
  <c r="S183" i="1"/>
  <c r="S185" i="1"/>
  <c r="S159" i="1"/>
  <c r="S136" i="1"/>
  <c r="S423" i="1"/>
  <c r="S422" i="1"/>
  <c r="J488" i="1"/>
  <c r="J392" i="1"/>
  <c r="S352" i="1"/>
  <c r="J323" i="1"/>
  <c r="S232" i="1"/>
  <c r="J256" i="1"/>
  <c r="S134" i="1"/>
  <c r="J462" i="1"/>
  <c r="J434" i="1"/>
  <c r="J330" i="1"/>
  <c r="S408" i="1"/>
  <c r="S391" i="1"/>
  <c r="J292" i="1"/>
  <c r="J221" i="1"/>
  <c r="J148" i="1"/>
  <c r="S127" i="1"/>
  <c r="J447" i="1"/>
  <c r="J388" i="1"/>
  <c r="J325" i="1"/>
  <c r="J239" i="1"/>
  <c r="S302" i="1"/>
  <c r="J255" i="1"/>
  <c r="S191" i="1"/>
  <c r="J191" i="1"/>
  <c r="J169" i="1"/>
  <c r="S121" i="1"/>
  <c r="J51" i="1"/>
  <c r="J83" i="1"/>
  <c r="J74" i="1"/>
  <c r="J10" i="1"/>
  <c r="J41" i="1"/>
  <c r="J3" i="1"/>
  <c r="K3" i="1" s="1"/>
  <c r="J40" i="1"/>
  <c r="J79" i="1"/>
  <c r="J15" i="1"/>
  <c r="J54" i="1"/>
  <c r="J101" i="1"/>
  <c r="J37" i="1"/>
  <c r="J84" i="1"/>
  <c r="J20" i="1"/>
  <c r="J127" i="1"/>
  <c r="S238" i="1"/>
  <c r="J130" i="1"/>
  <c r="S404" i="1"/>
  <c r="J281" i="1"/>
  <c r="S418" i="1"/>
  <c r="S448" i="1"/>
  <c r="S469" i="1"/>
  <c r="J501" i="1"/>
  <c r="J418" i="1"/>
  <c r="J389" i="1"/>
  <c r="S272" i="1"/>
  <c r="S439" i="1"/>
  <c r="J492" i="1"/>
  <c r="S359" i="1"/>
  <c r="J391" i="1"/>
  <c r="S308" i="1"/>
  <c r="J272" i="1"/>
  <c r="J246" i="1"/>
  <c r="S193" i="1"/>
  <c r="J139" i="1"/>
  <c r="J203" i="1"/>
  <c r="S455" i="1"/>
  <c r="S429" i="1"/>
  <c r="S500" i="1"/>
  <c r="S462" i="1"/>
  <c r="S388" i="1"/>
  <c r="S322" i="1"/>
  <c r="J278" i="1"/>
  <c r="S205" i="1"/>
  <c r="S468" i="1"/>
  <c r="J482" i="1"/>
  <c r="S393" i="1"/>
  <c r="J346" i="1"/>
  <c r="S369" i="1"/>
  <c r="J293" i="1"/>
  <c r="J232" i="1"/>
  <c r="S233" i="1"/>
  <c r="J204" i="1"/>
  <c r="S170" i="1"/>
  <c r="S116" i="1"/>
  <c r="J112" i="1"/>
  <c r="J397" i="1"/>
  <c r="J497" i="1"/>
  <c r="J310" i="1"/>
  <c r="S346" i="1"/>
  <c r="S269" i="1"/>
  <c r="J270" i="1"/>
  <c r="S229" i="1"/>
  <c r="S207" i="1"/>
  <c r="J192" i="1"/>
  <c r="J164" i="1"/>
  <c r="J159" i="1"/>
  <c r="J446" i="1"/>
  <c r="J453" i="1"/>
  <c r="S413" i="1"/>
  <c r="J480" i="1"/>
  <c r="S481" i="1"/>
  <c r="J356" i="1"/>
  <c r="S364" i="1"/>
  <c r="S267" i="1"/>
  <c r="S298" i="1"/>
  <c r="J252" i="1"/>
  <c r="S220" i="1"/>
  <c r="S190" i="1"/>
  <c r="J344" i="1"/>
  <c r="J399" i="1"/>
  <c r="J495" i="1"/>
  <c r="S488" i="1"/>
  <c r="J431" i="1"/>
  <c r="S381" i="1"/>
  <c r="J338" i="1"/>
  <c r="S348" i="1"/>
  <c r="J265" i="1"/>
  <c r="S239" i="1"/>
  <c r="J156" i="1"/>
  <c r="S460" i="1"/>
  <c r="S495" i="1"/>
  <c r="S445" i="1"/>
  <c r="S354" i="1"/>
  <c r="J271" i="1"/>
  <c r="J334" i="1"/>
  <c r="J238" i="1"/>
  <c r="J276" i="1"/>
  <c r="J251" i="1"/>
  <c r="J168" i="1"/>
  <c r="S109" i="1"/>
  <c r="J43" i="1"/>
  <c r="J19" i="1"/>
  <c r="J66" i="1"/>
  <c r="J97" i="1"/>
  <c r="J33" i="1"/>
  <c r="J96" i="1"/>
  <c r="J32" i="1"/>
  <c r="J71" i="1"/>
  <c r="J7" i="1"/>
  <c r="J46" i="1"/>
  <c r="J93" i="1"/>
  <c r="J29" i="1"/>
  <c r="J76" i="1"/>
  <c r="J12" i="1"/>
  <c r="J142" i="1"/>
  <c r="J210" i="1"/>
  <c r="J212" i="1"/>
  <c r="J296" i="1"/>
  <c r="J284" i="1"/>
  <c r="J254" i="1"/>
  <c r="S176" i="1"/>
  <c r="J455" i="1"/>
  <c r="S366" i="1"/>
  <c r="S494" i="1"/>
  <c r="S332" i="1"/>
  <c r="J229" i="1"/>
  <c r="J152" i="1"/>
  <c r="J178" i="1"/>
  <c r="J402" i="1"/>
  <c r="S373" i="1"/>
  <c r="J439" i="1"/>
  <c r="J493" i="1"/>
  <c r="J384" i="1"/>
  <c r="J370" i="1"/>
  <c r="S284" i="1"/>
  <c r="J228" i="1"/>
  <c r="J235" i="1"/>
  <c r="J187" i="1"/>
  <c r="S189" i="1"/>
  <c r="S139" i="1"/>
  <c r="J383" i="1"/>
  <c r="J484" i="1"/>
  <c r="S493" i="1"/>
  <c r="S442" i="1"/>
  <c r="S319" i="1"/>
  <c r="S344" i="1"/>
  <c r="J236" i="1"/>
  <c r="J117" i="1"/>
  <c r="J183" i="1"/>
  <c r="S426" i="1"/>
  <c r="J499" i="1"/>
  <c r="J395" i="1"/>
  <c r="J287" i="1"/>
  <c r="J279" i="1"/>
  <c r="S235" i="1"/>
  <c r="J145" i="1"/>
  <c r="J403" i="1"/>
  <c r="J474" i="1"/>
  <c r="S475" i="1"/>
  <c r="J306" i="1"/>
  <c r="J234" i="1"/>
  <c r="S137" i="1"/>
  <c r="S117" i="1"/>
  <c r="J109" i="1"/>
  <c r="J133" i="1"/>
  <c r="J468" i="1"/>
  <c r="J489" i="1"/>
  <c r="S490" i="1"/>
  <c r="J407" i="1"/>
  <c r="S311" i="1"/>
  <c r="J266" i="1"/>
  <c r="S241" i="1"/>
  <c r="J195" i="1"/>
  <c r="J120" i="1"/>
  <c r="S143" i="1"/>
  <c r="S436" i="1"/>
  <c r="J314" i="1"/>
  <c r="S389" i="1"/>
  <c r="J472" i="1"/>
  <c r="J411" i="1"/>
  <c r="J307" i="1"/>
  <c r="S277" i="1"/>
  <c r="J248" i="1"/>
  <c r="J206" i="1"/>
  <c r="J179" i="1"/>
  <c r="S157" i="1"/>
  <c r="J470" i="1"/>
  <c r="J487" i="1"/>
  <c r="J354" i="1"/>
  <c r="J217" i="1"/>
  <c r="S178" i="1"/>
  <c r="S141" i="1"/>
  <c r="S119" i="1"/>
  <c r="J374" i="1"/>
  <c r="J332" i="1"/>
  <c r="S297" i="1"/>
  <c r="S216" i="1"/>
  <c r="J247" i="1"/>
  <c r="J153" i="1"/>
  <c r="J166" i="1"/>
  <c r="J131" i="1"/>
  <c r="J99" i="1"/>
  <c r="J428" i="1"/>
  <c r="J58" i="1"/>
  <c r="J89" i="1"/>
  <c r="J25" i="1"/>
  <c r="J88" i="1"/>
  <c r="J24" i="1"/>
  <c r="J63" i="1"/>
  <c r="J102" i="1"/>
  <c r="J38" i="1"/>
  <c r="J85" i="1"/>
  <c r="J21" i="1"/>
  <c r="J68" i="1"/>
  <c r="J4" i="1"/>
  <c r="J125" i="1"/>
  <c r="S463" i="1"/>
  <c r="S384" i="1"/>
  <c r="J476" i="1"/>
  <c r="S357" i="1"/>
  <c r="J331" i="1"/>
  <c r="S296" i="1"/>
  <c r="J282" i="1"/>
  <c r="J237" i="1"/>
  <c r="S242" i="1"/>
  <c r="S203" i="1"/>
  <c r="S164" i="1"/>
  <c r="S142" i="1"/>
  <c r="J387" i="1"/>
  <c r="S443" i="1"/>
  <c r="J491" i="1"/>
  <c r="S492" i="1"/>
  <c r="J416" i="1"/>
  <c r="J366" i="1"/>
  <c r="J377" i="1"/>
  <c r="J286" i="1"/>
  <c r="J273" i="1"/>
  <c r="S218" i="1"/>
  <c r="J227" i="1"/>
  <c r="J458" i="1"/>
  <c r="S437" i="1"/>
  <c r="S452" i="1"/>
  <c r="J420" i="1"/>
  <c r="J381" i="1"/>
  <c r="S271" i="1"/>
  <c r="S280" i="1"/>
  <c r="J219" i="1"/>
  <c r="S234" i="1"/>
  <c r="J144" i="1"/>
  <c r="J108" i="1"/>
  <c r="S104" i="1"/>
  <c r="S155" i="1"/>
  <c r="S165" i="1"/>
  <c r="S154" i="1"/>
  <c r="S169" i="1"/>
  <c r="S175" i="1"/>
  <c r="S212" i="1"/>
  <c r="S224" i="1"/>
  <c r="S264" i="1"/>
  <c r="S217" i="1"/>
  <c r="S309" i="1"/>
  <c r="S313" i="1"/>
  <c r="S317" i="1"/>
  <c r="S371" i="1"/>
  <c r="S419" i="1"/>
  <c r="S431" i="1"/>
  <c r="S374" i="1"/>
  <c r="S394" i="1"/>
  <c r="S4" i="1"/>
  <c r="S351" i="1"/>
  <c r="S6" i="1"/>
  <c r="S14" i="1"/>
  <c r="S22" i="1"/>
  <c r="S30" i="1"/>
  <c r="S38" i="1"/>
  <c r="S46" i="1"/>
  <c r="S54" i="1"/>
  <c r="S62" i="1"/>
  <c r="S70" i="1"/>
  <c r="S78" i="1"/>
  <c r="S86" i="1"/>
  <c r="S94" i="1"/>
  <c r="S102" i="1"/>
  <c r="S386" i="1"/>
  <c r="S8" i="1"/>
  <c r="S16" i="1"/>
  <c r="S24" i="1"/>
  <c r="S32" i="1"/>
  <c r="S40" i="1"/>
  <c r="S48" i="1"/>
  <c r="S56" i="1"/>
  <c r="S64" i="1"/>
  <c r="S72" i="1"/>
  <c r="S80" i="1"/>
  <c r="S88" i="1"/>
  <c r="S96" i="1"/>
  <c r="S3" i="1"/>
  <c r="T3" i="1" s="1"/>
  <c r="S15" i="1"/>
  <c r="S26" i="1"/>
  <c r="S47" i="1"/>
  <c r="S68" i="1"/>
  <c r="S79" i="1"/>
  <c r="S100" i="1"/>
  <c r="S435" i="1"/>
  <c r="S5" i="1"/>
  <c r="S17" i="1"/>
  <c r="S27" i="1"/>
  <c r="S37" i="1"/>
  <c r="S49" i="1"/>
  <c r="S59" i="1"/>
  <c r="S69" i="1"/>
  <c r="S81" i="1"/>
  <c r="S91" i="1"/>
  <c r="S101" i="1"/>
  <c r="S66" i="1"/>
  <c r="S390" i="1"/>
  <c r="S7" i="1"/>
  <c r="S18" i="1"/>
  <c r="S28" i="1"/>
  <c r="S39" i="1"/>
  <c r="S50" i="1"/>
  <c r="S60" i="1"/>
  <c r="S71" i="1"/>
  <c r="S82" i="1"/>
  <c r="S92" i="1"/>
  <c r="S103" i="1"/>
  <c r="S43" i="1"/>
  <c r="S85" i="1"/>
  <c r="S23" i="1"/>
  <c r="S76" i="1"/>
  <c r="S9" i="1"/>
  <c r="S19" i="1"/>
  <c r="S29" i="1"/>
  <c r="S41" i="1"/>
  <c r="S51" i="1"/>
  <c r="S61" i="1"/>
  <c r="S73" i="1"/>
  <c r="S83" i="1"/>
  <c r="S93" i="1"/>
  <c r="S53" i="1"/>
  <c r="S97" i="1"/>
  <c r="S34" i="1"/>
  <c r="S87" i="1"/>
  <c r="S10" i="1"/>
  <c r="S20" i="1"/>
  <c r="S31" i="1"/>
  <c r="S42" i="1"/>
  <c r="S52" i="1"/>
  <c r="S63" i="1"/>
  <c r="S74" i="1"/>
  <c r="S84" i="1"/>
  <c r="S95" i="1"/>
  <c r="S65" i="1"/>
  <c r="S44" i="1"/>
  <c r="S98" i="1"/>
  <c r="S11" i="1"/>
  <c r="S21" i="1"/>
  <c r="S33" i="1"/>
  <c r="S75" i="1"/>
  <c r="S12" i="1"/>
  <c r="S55" i="1"/>
  <c r="S13" i="1"/>
  <c r="S25" i="1"/>
  <c r="S35" i="1"/>
  <c r="S45" i="1"/>
  <c r="S57" i="1"/>
  <c r="S67" i="1"/>
  <c r="S77" i="1"/>
  <c r="S89" i="1"/>
  <c r="S99" i="1"/>
  <c r="S36" i="1"/>
  <c r="S58" i="1"/>
  <c r="S90" i="1"/>
  <c r="S411" i="1"/>
  <c r="S339" i="1"/>
  <c r="S301" i="1"/>
  <c r="S253" i="1"/>
  <c r="S245" i="1"/>
  <c r="S260" i="1"/>
  <c r="S236" i="1"/>
  <c r="S209" i="1"/>
  <c r="S377" i="1"/>
  <c r="S441" i="1"/>
  <c r="S432" i="1"/>
  <c r="S329" i="1"/>
  <c r="S327" i="1"/>
  <c r="S265" i="1"/>
  <c r="S252" i="1"/>
  <c r="S244" i="1"/>
  <c r="S161" i="1"/>
  <c r="S148" i="1"/>
  <c r="S147" i="1"/>
  <c r="S415" i="1"/>
  <c r="S405" i="1"/>
  <c r="S340" i="1"/>
  <c r="S316" i="1"/>
  <c r="S323" i="1"/>
  <c r="S251" i="1"/>
  <c r="S243" i="1"/>
  <c r="S382" i="1"/>
  <c r="S341" i="1"/>
  <c r="S333" i="1"/>
  <c r="S345" i="1"/>
  <c r="S320" i="1"/>
  <c r="S307" i="1"/>
  <c r="S258" i="1"/>
  <c r="S250" i="1"/>
  <c r="S198" i="1"/>
  <c r="S184" i="1"/>
  <c r="S196" i="1"/>
  <c r="S192" i="1"/>
  <c r="S153" i="1"/>
  <c r="S150" i="1"/>
  <c r="S151" i="1"/>
  <c r="S427" i="1"/>
  <c r="S378" i="1"/>
  <c r="S331" i="1"/>
  <c r="S325" i="1"/>
  <c r="S321" i="1"/>
  <c r="S257" i="1"/>
  <c r="S249" i="1"/>
  <c r="S149" i="1"/>
  <c r="S138" i="1"/>
  <c r="S358" i="1"/>
  <c r="S414" i="1"/>
  <c r="S370" i="1"/>
  <c r="S304" i="1"/>
  <c r="S343" i="1"/>
  <c r="S347" i="1"/>
  <c r="S335" i="1"/>
  <c r="S305" i="1"/>
  <c r="S337" i="1"/>
  <c r="S256" i="1"/>
  <c r="S248" i="1"/>
  <c r="S259" i="1"/>
  <c r="S223" i="1"/>
  <c r="S202" i="1"/>
  <c r="S130" i="1"/>
  <c r="S428" i="1"/>
  <c r="S349" i="1"/>
  <c r="S355" i="1"/>
  <c r="S266" i="1"/>
  <c r="S255" i="1"/>
  <c r="S247" i="1"/>
  <c r="S225" i="1"/>
  <c r="S215" i="1"/>
  <c r="S261" i="1"/>
  <c r="S240" i="1"/>
  <c r="S204" i="1"/>
  <c r="S199" i="1"/>
  <c r="S188" i="1"/>
  <c r="S180" i="1"/>
  <c r="S182" i="1"/>
  <c r="S156" i="1"/>
  <c r="S372" i="1"/>
  <c r="S312" i="1"/>
  <c r="S254" i="1"/>
  <c r="S246" i="1"/>
  <c r="S146" i="1"/>
  <c r="J469" i="1"/>
  <c r="S375" i="1"/>
  <c r="J481" i="1"/>
  <c r="S376" i="1"/>
  <c r="J308" i="1"/>
  <c r="J340" i="1"/>
  <c r="J280" i="1"/>
  <c r="J205" i="1"/>
  <c r="S195" i="1"/>
  <c r="J365" i="1"/>
  <c r="J413" i="1"/>
  <c r="S473" i="1"/>
  <c r="S318" i="1"/>
  <c r="S291" i="1"/>
  <c r="J230" i="1"/>
  <c r="J244" i="1"/>
  <c r="S459" i="1"/>
  <c r="J464" i="1"/>
  <c r="J479" i="1"/>
  <c r="S480" i="1"/>
  <c r="S273" i="1"/>
  <c r="S336" i="1"/>
  <c r="J283" i="1"/>
  <c r="S158" i="1"/>
  <c r="S122" i="1"/>
  <c r="S440" i="1"/>
  <c r="S446" i="1"/>
  <c r="S487" i="1"/>
  <c r="J430" i="1"/>
  <c r="S400" i="1"/>
  <c r="S409" i="1"/>
  <c r="S314" i="1"/>
  <c r="S279" i="1"/>
  <c r="J268" i="1"/>
  <c r="J243" i="1"/>
  <c r="J197" i="1"/>
  <c r="S162" i="1"/>
  <c r="J128" i="1"/>
  <c r="J147" i="1"/>
  <c r="S115" i="1"/>
  <c r="J35" i="1"/>
  <c r="J75" i="1"/>
  <c r="J50" i="1"/>
  <c r="J81" i="1"/>
  <c r="J17" i="1"/>
  <c r="J80" i="1"/>
  <c r="J16" i="1"/>
  <c r="J55" i="1"/>
  <c r="J94" i="1"/>
  <c r="J30" i="1"/>
  <c r="J77" i="1"/>
  <c r="J13" i="1"/>
  <c r="J60" i="1"/>
  <c r="J357" i="1"/>
  <c r="S179" i="1"/>
  <c r="S444" i="1"/>
  <c r="J460" i="1"/>
  <c r="J326" i="1"/>
  <c r="J298" i="1"/>
  <c r="S237" i="1"/>
  <c r="J207" i="1"/>
  <c r="J173" i="1"/>
  <c r="J465" i="1"/>
  <c r="S485" i="1"/>
  <c r="S334" i="1"/>
  <c r="J342" i="1"/>
  <c r="S310" i="1"/>
  <c r="S275" i="1"/>
  <c r="J305" i="1"/>
  <c r="S262" i="1"/>
  <c r="S145" i="1"/>
  <c r="J214" i="1"/>
  <c r="S174" i="1"/>
  <c r="J483" i="1"/>
  <c r="S420" i="1"/>
  <c r="J347" i="1"/>
  <c r="J352" i="1"/>
  <c r="J299" i="1"/>
  <c r="S228" i="1"/>
  <c r="J343" i="1"/>
  <c r="S499" i="1"/>
  <c r="S458" i="1"/>
  <c r="S392" i="1"/>
  <c r="S361" i="1"/>
  <c r="J319" i="1"/>
  <c r="J231" i="1"/>
  <c r="S186" i="1"/>
  <c r="S114" i="1"/>
  <c r="J451" i="1"/>
  <c r="J452" i="1"/>
  <c r="J473" i="1"/>
  <c r="S482" i="1"/>
  <c r="J368" i="1"/>
  <c r="J269" i="1"/>
  <c r="J218" i="1"/>
  <c r="S230" i="1"/>
  <c r="J172" i="1"/>
  <c r="S181" i="1"/>
  <c r="J111" i="1"/>
  <c r="J121" i="1"/>
  <c r="J107" i="1"/>
  <c r="J201" i="1"/>
  <c r="J137" i="1"/>
  <c r="J114" i="1"/>
  <c r="J104" i="1"/>
  <c r="J129" i="1"/>
  <c r="J119" i="1"/>
  <c r="S449" i="1"/>
  <c r="S450" i="1"/>
  <c r="J417" i="1"/>
  <c r="J327" i="1"/>
  <c r="S387" i="1"/>
  <c r="S227" i="1"/>
  <c r="S201" i="1"/>
  <c r="J180" i="1"/>
  <c r="S132" i="1"/>
  <c r="J471" i="1"/>
  <c r="S403" i="1"/>
  <c r="J322" i="1"/>
  <c r="S288" i="1"/>
  <c r="S286" i="1"/>
  <c r="J222" i="1"/>
  <c r="J171" i="1"/>
  <c r="S410" i="1"/>
  <c r="J405" i="1"/>
  <c r="J502" i="1"/>
  <c r="J412" i="1"/>
  <c r="J378" i="1"/>
  <c r="S385" i="1"/>
  <c r="J329" i="1"/>
  <c r="J311" i="1"/>
  <c r="S208" i="1"/>
  <c r="S213" i="1"/>
  <c r="S163" i="1"/>
  <c r="J176" i="1"/>
  <c r="J138" i="1"/>
  <c r="S126" i="1"/>
  <c r="S107" i="1"/>
  <c r="J91" i="1"/>
  <c r="J11" i="1"/>
  <c r="J42" i="1"/>
  <c r="J73" i="1"/>
  <c r="J9" i="1"/>
  <c r="J72" i="1"/>
  <c r="J8" i="1"/>
  <c r="J47" i="1"/>
  <c r="J86" i="1"/>
  <c r="J22" i="1"/>
  <c r="J69" i="1"/>
  <c r="J5" i="1"/>
  <c r="J52" i="1"/>
  <c r="J155" i="1"/>
  <c r="J123" i="1"/>
  <c r="J161" i="1"/>
  <c r="K4" i="1" l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K365" i="1" s="1"/>
  <c r="K366" i="1" s="1"/>
  <c r="K367" i="1" s="1"/>
  <c r="K368" i="1" s="1"/>
  <c r="K369" i="1" s="1"/>
  <c r="K370" i="1" s="1"/>
  <c r="K371" i="1" s="1"/>
  <c r="K372" i="1" s="1"/>
  <c r="K373" i="1" s="1"/>
  <c r="K374" i="1" s="1"/>
  <c r="K375" i="1" s="1"/>
  <c r="K376" i="1" s="1"/>
  <c r="K377" i="1" s="1"/>
  <c r="K378" i="1" s="1"/>
  <c r="K379" i="1" s="1"/>
  <c r="K380" i="1" s="1"/>
  <c r="K381" i="1" s="1"/>
  <c r="K382" i="1" s="1"/>
  <c r="K383" i="1" s="1"/>
  <c r="K384" i="1" s="1"/>
  <c r="K385" i="1" s="1"/>
  <c r="K386" i="1" s="1"/>
  <c r="K387" i="1" s="1"/>
  <c r="K388" i="1" s="1"/>
  <c r="K389" i="1" s="1"/>
  <c r="K390" i="1" s="1"/>
  <c r="K391" i="1" s="1"/>
  <c r="K392" i="1" s="1"/>
  <c r="K393" i="1" s="1"/>
  <c r="K394" i="1" s="1"/>
  <c r="K395" i="1" s="1"/>
  <c r="K396" i="1" s="1"/>
  <c r="K397" i="1" s="1"/>
  <c r="K398" i="1" s="1"/>
  <c r="K399" i="1" s="1"/>
  <c r="K400" i="1" s="1"/>
  <c r="K401" i="1" s="1"/>
  <c r="K402" i="1" s="1"/>
  <c r="K403" i="1" s="1"/>
  <c r="K404" i="1" s="1"/>
  <c r="K405" i="1" s="1"/>
  <c r="K406" i="1" s="1"/>
  <c r="K407" i="1" s="1"/>
  <c r="K408" i="1" s="1"/>
  <c r="K409" i="1" s="1"/>
  <c r="K410" i="1" s="1"/>
  <c r="K411" i="1" s="1"/>
  <c r="K412" i="1" s="1"/>
  <c r="K413" i="1" s="1"/>
  <c r="K414" i="1" s="1"/>
  <c r="K415" i="1" s="1"/>
  <c r="K416" i="1" s="1"/>
  <c r="K417" i="1" s="1"/>
  <c r="K418" i="1" s="1"/>
  <c r="K419" i="1" s="1"/>
  <c r="K420" i="1" s="1"/>
  <c r="K421" i="1" s="1"/>
  <c r="K422" i="1" s="1"/>
  <c r="K423" i="1" s="1"/>
  <c r="K424" i="1" s="1"/>
  <c r="K425" i="1" s="1"/>
  <c r="K426" i="1" s="1"/>
  <c r="K427" i="1" s="1"/>
  <c r="K428" i="1" s="1"/>
  <c r="K429" i="1" s="1"/>
  <c r="K430" i="1" s="1"/>
  <c r="K431" i="1" s="1"/>
  <c r="K432" i="1" s="1"/>
  <c r="K433" i="1" s="1"/>
  <c r="K434" i="1" s="1"/>
  <c r="K435" i="1" s="1"/>
  <c r="K436" i="1" s="1"/>
  <c r="K437" i="1" s="1"/>
  <c r="K438" i="1" s="1"/>
  <c r="K439" i="1" s="1"/>
  <c r="K440" i="1" s="1"/>
  <c r="K441" i="1" s="1"/>
  <c r="K442" i="1" s="1"/>
  <c r="K443" i="1" s="1"/>
  <c r="K444" i="1" s="1"/>
  <c r="K445" i="1" s="1"/>
  <c r="K446" i="1" s="1"/>
  <c r="K447" i="1" s="1"/>
  <c r="K448" i="1" s="1"/>
  <c r="K449" i="1" s="1"/>
  <c r="K450" i="1" s="1"/>
  <c r="K451" i="1" s="1"/>
  <c r="K452" i="1" s="1"/>
  <c r="K453" i="1" s="1"/>
  <c r="K454" i="1" s="1"/>
  <c r="K455" i="1" s="1"/>
  <c r="K456" i="1" s="1"/>
  <c r="K457" i="1" s="1"/>
  <c r="K458" i="1" s="1"/>
  <c r="K459" i="1" s="1"/>
  <c r="K460" i="1" s="1"/>
  <c r="K461" i="1" s="1"/>
  <c r="K462" i="1" s="1"/>
  <c r="K463" i="1" s="1"/>
  <c r="K464" i="1" s="1"/>
  <c r="K465" i="1" s="1"/>
  <c r="K466" i="1" s="1"/>
  <c r="K467" i="1" s="1"/>
  <c r="K468" i="1" s="1"/>
  <c r="K469" i="1" s="1"/>
  <c r="K470" i="1" s="1"/>
  <c r="K471" i="1" s="1"/>
  <c r="K472" i="1" s="1"/>
  <c r="K473" i="1" s="1"/>
  <c r="K474" i="1" s="1"/>
  <c r="K475" i="1" s="1"/>
  <c r="K476" i="1" s="1"/>
  <c r="K477" i="1" s="1"/>
  <c r="K478" i="1" s="1"/>
  <c r="K479" i="1" s="1"/>
  <c r="K480" i="1" s="1"/>
  <c r="K481" i="1" s="1"/>
  <c r="K482" i="1" s="1"/>
  <c r="K483" i="1" s="1"/>
  <c r="K484" i="1" s="1"/>
  <c r="K485" i="1" s="1"/>
  <c r="K486" i="1" s="1"/>
  <c r="K487" i="1" s="1"/>
  <c r="K488" i="1" s="1"/>
  <c r="K489" i="1" s="1"/>
  <c r="K490" i="1" s="1"/>
  <c r="K491" i="1" s="1"/>
  <c r="K492" i="1" s="1"/>
  <c r="K493" i="1" s="1"/>
  <c r="K494" i="1" s="1"/>
  <c r="K495" i="1" s="1"/>
  <c r="K496" i="1" s="1"/>
  <c r="K497" i="1" s="1"/>
  <c r="K498" i="1" s="1"/>
  <c r="K499" i="1" s="1"/>
  <c r="K500" i="1" s="1"/>
  <c r="K501" i="1" s="1"/>
  <c r="K502" i="1" s="1"/>
  <c r="T4" i="1"/>
  <c r="T5" i="1" s="1"/>
  <c r="T6" i="1" s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T158" i="1" s="1"/>
  <c r="T159" i="1" s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T173" i="1" s="1"/>
  <c r="T174" i="1" s="1"/>
  <c r="T175" i="1" s="1"/>
  <c r="T176" i="1" s="1"/>
  <c r="T177" i="1" s="1"/>
  <c r="T178" i="1" s="1"/>
  <c r="T179" i="1" s="1"/>
  <c r="T180" i="1" s="1"/>
  <c r="T181" i="1" s="1"/>
  <c r="T182" i="1" s="1"/>
  <c r="T183" i="1" s="1"/>
  <c r="T184" i="1" s="1"/>
  <c r="T185" i="1" s="1"/>
  <c r="T186" i="1" s="1"/>
  <c r="T187" i="1" s="1"/>
  <c r="T188" i="1" s="1"/>
  <c r="T189" i="1" s="1"/>
  <c r="T190" i="1" s="1"/>
  <c r="T191" i="1" s="1"/>
  <c r="T192" i="1" s="1"/>
  <c r="T193" i="1" s="1"/>
  <c r="T194" i="1" s="1"/>
  <c r="T195" i="1" s="1"/>
  <c r="T196" i="1" s="1"/>
  <c r="T197" i="1" s="1"/>
  <c r="T198" i="1" s="1"/>
  <c r="T199" i="1" s="1"/>
  <c r="T200" i="1" s="1"/>
  <c r="T201" i="1" s="1"/>
  <c r="T202" i="1" s="1"/>
  <c r="T203" i="1" s="1"/>
  <c r="T204" i="1" s="1"/>
  <c r="T205" i="1" s="1"/>
  <c r="T206" i="1" s="1"/>
  <c r="T207" i="1" s="1"/>
  <c r="T208" i="1" s="1"/>
  <c r="T209" i="1" s="1"/>
  <c r="T210" i="1" s="1"/>
  <c r="T211" i="1" s="1"/>
  <c r="T212" i="1" s="1"/>
  <c r="T213" i="1" s="1"/>
  <c r="T214" i="1" s="1"/>
  <c r="T215" i="1" s="1"/>
  <c r="T216" i="1" s="1"/>
  <c r="T217" i="1" s="1"/>
  <c r="T218" i="1" s="1"/>
  <c r="T219" i="1" s="1"/>
  <c r="T220" i="1" s="1"/>
  <c r="T221" i="1" s="1"/>
  <c r="T222" i="1" s="1"/>
  <c r="T223" i="1" s="1"/>
  <c r="T224" i="1" s="1"/>
  <c r="T225" i="1" s="1"/>
  <c r="T226" i="1" s="1"/>
  <c r="T227" i="1" s="1"/>
  <c r="T228" i="1" s="1"/>
  <c r="T229" i="1" s="1"/>
  <c r="T230" i="1" s="1"/>
  <c r="T231" i="1" s="1"/>
  <c r="T232" i="1" s="1"/>
  <c r="T233" i="1" s="1"/>
  <c r="T234" i="1" s="1"/>
  <c r="T235" i="1" s="1"/>
  <c r="T236" i="1" s="1"/>
  <c r="T237" i="1" s="1"/>
  <c r="T238" i="1" s="1"/>
  <c r="T239" i="1" s="1"/>
  <c r="T240" i="1" s="1"/>
  <c r="T241" i="1" s="1"/>
  <c r="T242" i="1" s="1"/>
  <c r="T243" i="1" s="1"/>
  <c r="T244" i="1" s="1"/>
  <c r="T245" i="1" s="1"/>
  <c r="T246" i="1" s="1"/>
  <c r="T247" i="1" s="1"/>
  <c r="T248" i="1" s="1"/>
  <c r="T249" i="1" s="1"/>
  <c r="T250" i="1" s="1"/>
  <c r="T251" i="1" s="1"/>
  <c r="T252" i="1" s="1"/>
  <c r="T253" i="1" s="1"/>
  <c r="T254" i="1" s="1"/>
  <c r="T255" i="1" s="1"/>
  <c r="T256" i="1" s="1"/>
  <c r="T257" i="1" s="1"/>
  <c r="T258" i="1" s="1"/>
  <c r="T259" i="1" s="1"/>
  <c r="T260" i="1" s="1"/>
  <c r="T261" i="1" s="1"/>
  <c r="T262" i="1" s="1"/>
  <c r="T263" i="1" s="1"/>
  <c r="T264" i="1" s="1"/>
  <c r="T265" i="1" s="1"/>
  <c r="T266" i="1" s="1"/>
  <c r="T267" i="1" s="1"/>
  <c r="T268" i="1" s="1"/>
  <c r="T269" i="1" s="1"/>
  <c r="T270" i="1" s="1"/>
  <c r="T271" i="1" s="1"/>
  <c r="T272" i="1" s="1"/>
  <c r="T273" i="1" s="1"/>
  <c r="T274" i="1" s="1"/>
  <c r="T275" i="1" s="1"/>
  <c r="T276" i="1" s="1"/>
  <c r="T277" i="1" s="1"/>
  <c r="T278" i="1" s="1"/>
  <c r="T279" i="1" s="1"/>
  <c r="T280" i="1" s="1"/>
  <c r="T281" i="1" s="1"/>
  <c r="T282" i="1" s="1"/>
  <c r="T283" i="1" s="1"/>
  <c r="T284" i="1" s="1"/>
  <c r="T285" i="1" s="1"/>
  <c r="T286" i="1" s="1"/>
  <c r="T287" i="1" s="1"/>
  <c r="T288" i="1" s="1"/>
  <c r="T289" i="1" s="1"/>
  <c r="T290" i="1" s="1"/>
  <c r="T291" i="1" s="1"/>
  <c r="T292" i="1" s="1"/>
  <c r="T293" i="1" s="1"/>
  <c r="T294" i="1" s="1"/>
  <c r="T295" i="1" s="1"/>
  <c r="T296" i="1" s="1"/>
  <c r="T297" i="1" s="1"/>
  <c r="T298" i="1" s="1"/>
  <c r="T299" i="1" s="1"/>
  <c r="T300" i="1" s="1"/>
  <c r="T301" i="1" s="1"/>
  <c r="T302" i="1" s="1"/>
  <c r="T303" i="1" s="1"/>
  <c r="T304" i="1" s="1"/>
  <c r="T305" i="1" s="1"/>
  <c r="T306" i="1" s="1"/>
  <c r="T307" i="1" s="1"/>
  <c r="T308" i="1" s="1"/>
  <c r="T309" i="1" s="1"/>
  <c r="T310" i="1" s="1"/>
  <c r="T311" i="1" s="1"/>
  <c r="T312" i="1" s="1"/>
  <c r="T313" i="1" s="1"/>
  <c r="T314" i="1" s="1"/>
  <c r="T315" i="1" s="1"/>
  <c r="T316" i="1" s="1"/>
  <c r="T317" i="1" s="1"/>
  <c r="T318" i="1" s="1"/>
  <c r="T319" i="1" s="1"/>
  <c r="T320" i="1" s="1"/>
  <c r="T321" i="1" s="1"/>
  <c r="T322" i="1" s="1"/>
  <c r="T323" i="1" s="1"/>
  <c r="T324" i="1" s="1"/>
  <c r="T325" i="1" s="1"/>
  <c r="T326" i="1" s="1"/>
  <c r="T327" i="1" s="1"/>
  <c r="T328" i="1" s="1"/>
  <c r="T329" i="1" s="1"/>
  <c r="T330" i="1" s="1"/>
  <c r="T331" i="1" s="1"/>
  <c r="T332" i="1" s="1"/>
  <c r="T333" i="1" s="1"/>
  <c r="T334" i="1" s="1"/>
  <c r="T335" i="1" s="1"/>
  <c r="T336" i="1" s="1"/>
  <c r="T337" i="1" s="1"/>
  <c r="T338" i="1" s="1"/>
  <c r="T339" i="1" s="1"/>
  <c r="T340" i="1" s="1"/>
  <c r="T341" i="1" s="1"/>
  <c r="T342" i="1" s="1"/>
  <c r="T343" i="1" s="1"/>
  <c r="T344" i="1" s="1"/>
  <c r="T345" i="1" s="1"/>
  <c r="T346" i="1" s="1"/>
  <c r="T347" i="1" s="1"/>
  <c r="T348" i="1" s="1"/>
  <c r="T349" i="1" s="1"/>
  <c r="T350" i="1" s="1"/>
  <c r="T351" i="1" s="1"/>
  <c r="T352" i="1" s="1"/>
  <c r="T353" i="1" s="1"/>
  <c r="T354" i="1" s="1"/>
  <c r="T355" i="1" s="1"/>
  <c r="T356" i="1" s="1"/>
  <c r="T357" i="1" s="1"/>
  <c r="T358" i="1" s="1"/>
  <c r="T359" i="1" s="1"/>
  <c r="T360" i="1" s="1"/>
  <c r="T361" i="1" s="1"/>
  <c r="T362" i="1" s="1"/>
  <c r="T363" i="1" s="1"/>
  <c r="T364" i="1" s="1"/>
  <c r="T365" i="1" s="1"/>
  <c r="T366" i="1" s="1"/>
  <c r="T367" i="1" s="1"/>
  <c r="T368" i="1" s="1"/>
  <c r="T369" i="1" s="1"/>
  <c r="T370" i="1" s="1"/>
  <c r="T371" i="1" s="1"/>
  <c r="T372" i="1" s="1"/>
  <c r="T373" i="1" s="1"/>
  <c r="T374" i="1" s="1"/>
  <c r="T375" i="1" s="1"/>
  <c r="T376" i="1" s="1"/>
  <c r="T377" i="1" s="1"/>
  <c r="T378" i="1" s="1"/>
  <c r="T379" i="1" s="1"/>
  <c r="T380" i="1" s="1"/>
  <c r="T381" i="1" s="1"/>
  <c r="T382" i="1" s="1"/>
  <c r="T383" i="1" s="1"/>
  <c r="T384" i="1" s="1"/>
  <c r="T385" i="1" s="1"/>
  <c r="T386" i="1" s="1"/>
  <c r="T387" i="1" s="1"/>
  <c r="T388" i="1" s="1"/>
  <c r="T389" i="1" s="1"/>
  <c r="T390" i="1" s="1"/>
  <c r="T391" i="1" s="1"/>
  <c r="T392" i="1" s="1"/>
  <c r="T393" i="1" s="1"/>
  <c r="T394" i="1" s="1"/>
  <c r="T395" i="1" s="1"/>
  <c r="T396" i="1" s="1"/>
  <c r="T397" i="1" s="1"/>
  <c r="T398" i="1" s="1"/>
  <c r="T399" i="1" s="1"/>
  <c r="T400" i="1" s="1"/>
  <c r="T401" i="1" s="1"/>
  <c r="T402" i="1" s="1"/>
  <c r="T403" i="1" s="1"/>
  <c r="T404" i="1" s="1"/>
  <c r="T405" i="1" s="1"/>
  <c r="T406" i="1" s="1"/>
  <c r="T407" i="1" s="1"/>
  <c r="T408" i="1" s="1"/>
  <c r="T409" i="1" s="1"/>
  <c r="T410" i="1" s="1"/>
  <c r="T411" i="1" s="1"/>
  <c r="T412" i="1" s="1"/>
  <c r="T413" i="1" s="1"/>
  <c r="T414" i="1" s="1"/>
  <c r="T415" i="1" s="1"/>
  <c r="T416" i="1" s="1"/>
  <c r="T417" i="1" s="1"/>
  <c r="T418" i="1" s="1"/>
  <c r="T419" i="1" s="1"/>
  <c r="T420" i="1" s="1"/>
  <c r="T421" i="1" s="1"/>
  <c r="T422" i="1" s="1"/>
  <c r="T423" i="1" s="1"/>
  <c r="T424" i="1" s="1"/>
  <c r="T425" i="1" s="1"/>
  <c r="T426" i="1" s="1"/>
  <c r="T427" i="1" s="1"/>
  <c r="T428" i="1" s="1"/>
  <c r="T429" i="1" s="1"/>
  <c r="T430" i="1" s="1"/>
  <c r="T431" i="1" s="1"/>
  <c r="T432" i="1" s="1"/>
  <c r="T433" i="1" s="1"/>
  <c r="T434" i="1" s="1"/>
  <c r="T435" i="1" s="1"/>
  <c r="T436" i="1" s="1"/>
  <c r="T437" i="1" s="1"/>
  <c r="T438" i="1" s="1"/>
  <c r="T439" i="1" s="1"/>
  <c r="T440" i="1" s="1"/>
  <c r="T441" i="1" s="1"/>
  <c r="T442" i="1" s="1"/>
  <c r="T443" i="1" s="1"/>
  <c r="T444" i="1" s="1"/>
  <c r="T445" i="1" s="1"/>
  <c r="T446" i="1" s="1"/>
  <c r="T447" i="1" s="1"/>
  <c r="T448" i="1" s="1"/>
  <c r="T449" i="1" s="1"/>
  <c r="T450" i="1" s="1"/>
  <c r="T451" i="1" s="1"/>
  <c r="T452" i="1" s="1"/>
  <c r="T453" i="1" s="1"/>
  <c r="T454" i="1" s="1"/>
  <c r="T455" i="1" s="1"/>
  <c r="T456" i="1" s="1"/>
  <c r="T457" i="1" s="1"/>
  <c r="T458" i="1" s="1"/>
  <c r="T459" i="1" s="1"/>
  <c r="T460" i="1" s="1"/>
  <c r="T461" i="1" s="1"/>
  <c r="T462" i="1" s="1"/>
  <c r="T463" i="1" s="1"/>
  <c r="T464" i="1" s="1"/>
  <c r="T465" i="1" s="1"/>
  <c r="T466" i="1" s="1"/>
  <c r="T467" i="1" s="1"/>
  <c r="T468" i="1" s="1"/>
  <c r="T469" i="1" s="1"/>
  <c r="T470" i="1" s="1"/>
  <c r="T471" i="1" s="1"/>
  <c r="T472" i="1" s="1"/>
  <c r="T473" i="1" s="1"/>
  <c r="T474" i="1" s="1"/>
  <c r="T475" i="1" s="1"/>
  <c r="T476" i="1" s="1"/>
  <c r="T477" i="1" s="1"/>
  <c r="T478" i="1" s="1"/>
  <c r="T479" i="1" s="1"/>
  <c r="T480" i="1" s="1"/>
  <c r="T481" i="1" s="1"/>
  <c r="T482" i="1" s="1"/>
  <c r="T483" i="1" s="1"/>
  <c r="T484" i="1" s="1"/>
  <c r="T485" i="1" s="1"/>
  <c r="T486" i="1" s="1"/>
  <c r="T487" i="1" s="1"/>
  <c r="T488" i="1" s="1"/>
  <c r="T489" i="1" s="1"/>
  <c r="T490" i="1" s="1"/>
  <c r="T491" i="1" s="1"/>
  <c r="T492" i="1" s="1"/>
  <c r="T493" i="1" s="1"/>
  <c r="T494" i="1" s="1"/>
  <c r="T495" i="1" s="1"/>
  <c r="T496" i="1" s="1"/>
  <c r="T497" i="1" s="1"/>
  <c r="T498" i="1" s="1"/>
  <c r="T499" i="1" s="1"/>
  <c r="T500" i="1" s="1"/>
  <c r="T501" i="1" s="1"/>
  <c r="T502" i="1" s="1"/>
</calcChain>
</file>

<file path=xl/sharedStrings.xml><?xml version="1.0" encoding="utf-8"?>
<sst xmlns="http://schemas.openxmlformats.org/spreadsheetml/2006/main" count="1748" uniqueCount="710">
  <si>
    <t>شرکت نفت ستاره خلیج فارس</t>
  </si>
  <si>
    <t>شرکت پالایش نفت بندرعباس</t>
  </si>
  <si>
    <t>شرکت گروه مپنا (هولدینگ)</t>
  </si>
  <si>
    <t>شرکت پتروشیمی بوعلی سینا</t>
  </si>
  <si>
    <t>شرکت پالایش نفت لاوان</t>
  </si>
  <si>
    <t>شرکت پتروشیمی پردیس</t>
  </si>
  <si>
    <t>شرکت پتروشیمی مارون (هولدینگ)</t>
  </si>
  <si>
    <t>شرکت سرمایه گذاری توسعه سرمایه رفاه (هولدینگ)</t>
  </si>
  <si>
    <t>شرکت مبین انرژی خلیج فارس (هولدینگ)</t>
  </si>
  <si>
    <t>شرکت ایران خودرو دیزل (هولدینگ)</t>
  </si>
  <si>
    <t>بانک شهر (هولدینگ)</t>
  </si>
  <si>
    <t>شرکت گروه بهمن (هولدینگ)</t>
  </si>
  <si>
    <t>شرکت پالایش گاز بیدبلند خلیج فارس</t>
  </si>
  <si>
    <t>شرکت پلیمر آریا ساسول</t>
  </si>
  <si>
    <t>شرکت گروه صنعتی انتخاب الکترونیک آرمان (هولدینگ)</t>
  </si>
  <si>
    <t>شرکت ایران خودرو خراسان</t>
  </si>
  <si>
    <t>بانک سامان (هولدینگ)</t>
  </si>
  <si>
    <t>شرکت فروشگاه های زنجیره ای اتکا</t>
  </si>
  <si>
    <t>شرکت بیمه آسیا (هولدینگ)</t>
  </si>
  <si>
    <t>شرکت صنایع تولیدی کروز</t>
  </si>
  <si>
    <t>شرکت پتروشیمی شهید تندگویان</t>
  </si>
  <si>
    <t>شرکت پتروشیمی زاگرس</t>
  </si>
  <si>
    <t>شرکت بهمن موتور (هولدینگ)</t>
  </si>
  <si>
    <t>شرکت پتروشیمی اروند</t>
  </si>
  <si>
    <t>شرکت سرمایه گذاری سیمان تامین (هولدینگ)</t>
  </si>
  <si>
    <t>شرکت مهندسی فکور صنعت تهران (هولدینگ)</t>
  </si>
  <si>
    <t>شرکت صنعت غذایی کورش</t>
  </si>
  <si>
    <t>شرکت نفت بهران (هولدینگ)</t>
  </si>
  <si>
    <t>شرکت تضامنی جواد ذاکری دانا و شرکاء</t>
  </si>
  <si>
    <t>شرکت پالایش نفت آفتاب</t>
  </si>
  <si>
    <t>شرکت بیمه پاسارگاد (هولدینگ)</t>
  </si>
  <si>
    <t>شرکت گروه سرمایه گذاری میراث فرهنگی و گردشگری ایران (هولدینگ)</t>
  </si>
  <si>
    <t>شرکت اقتصادی نگین گردشگری ایرانیان (هولدینگ)</t>
  </si>
  <si>
    <t>شرکت توزیع داروپخش</t>
  </si>
  <si>
    <t>شرکت اقتصادی و خودکفایی آزادگان (هولدینگ)</t>
  </si>
  <si>
    <t>شرکت نفت پاسارگاد (هولدینگ)</t>
  </si>
  <si>
    <t>شرکت جهاد نصر کرمان (هولدینگ)</t>
  </si>
  <si>
    <t>شرکت داریا همراه پایتخت</t>
  </si>
  <si>
    <t>شرکت نفت ایرانول (هولدینگ)</t>
  </si>
  <si>
    <t>شرکت پتروشیمی تبریز</t>
  </si>
  <si>
    <t>شرکت پالایش نفت جی (هولدینگ)</t>
  </si>
  <si>
    <t>شرکت تراکتورسازی ایران (هولدینگ)</t>
  </si>
  <si>
    <t>شرکت صنعتی مینو (هولدینگ)</t>
  </si>
  <si>
    <t>شرکت گلرنگ پخش</t>
  </si>
  <si>
    <t>شرکت بیمه البرز</t>
  </si>
  <si>
    <t>شرکت بیمه کوثر</t>
  </si>
  <si>
    <t>شرکت پتروشیمی خارک</t>
  </si>
  <si>
    <t>شرکت مهندسی و توسعه سروک آذر</t>
  </si>
  <si>
    <t>بانک سینا (هولدینگ)</t>
  </si>
  <si>
    <t>شرکت فولاد اکسین خوزستان</t>
  </si>
  <si>
    <t>شرکت آهن و فولاد ارفع</t>
  </si>
  <si>
    <t>شرکت سرمایه گذاری غدیر (هولدینگ)</t>
  </si>
  <si>
    <t>شرکت گسترش صنایع معدنی کاوه پارس (هولدینگ)</t>
  </si>
  <si>
    <t>شرکت فولاد کاوه جنوب کیش (هولدینگ)</t>
  </si>
  <si>
    <t>شرکت فولاد زرند ایرانیان</t>
  </si>
  <si>
    <t>شرکت آلومینیوم المهدی</t>
  </si>
  <si>
    <t>شرکت سرمایه گذاری و توسعه گل گهر (هولدینگ)</t>
  </si>
  <si>
    <t>شرکت توسعه آهن و فولاد گل گهر (هولدینگ)</t>
  </si>
  <si>
    <t>شرکت فولاد هرمزگان جنوب (هولدینگ)</t>
  </si>
  <si>
    <t>نام شرکت</t>
  </si>
  <si>
    <t>همت</t>
  </si>
  <si>
    <t>میلیارد دلار</t>
  </si>
  <si>
    <t>صنعت</t>
  </si>
  <si>
    <t>فروش ۱۴۰۰</t>
  </si>
  <si>
    <t>فروش ۱۴۰۱</t>
  </si>
  <si>
    <t>دلار</t>
  </si>
  <si>
    <t>تومانی</t>
  </si>
  <si>
    <t>میلیارد تومان</t>
  </si>
  <si>
    <t>میلیارد ریال</t>
  </si>
  <si>
    <t>میلیون دلار</t>
  </si>
  <si>
    <t>رشد</t>
  </si>
  <si>
    <t>صنایع کشاورزی </t>
  </si>
  <si>
    <t>صنایع سنگ</t>
  </si>
  <si>
    <t>شیمیایی و پتروشیمی</t>
  </si>
  <si>
    <t> شیشه و سرامیک</t>
  </si>
  <si>
    <t> ماشین آلات صنعتی</t>
  </si>
  <si>
    <t> صنایع برق</t>
  </si>
  <si>
    <t> صنایع بسته بندی</t>
  </si>
  <si>
    <t> لاستیک و پلاستیک</t>
  </si>
  <si>
    <t> صنایع فلزی</t>
  </si>
  <si>
    <t> پیچ و مهره</t>
  </si>
  <si>
    <t> صنایع خودرو سازی</t>
  </si>
  <si>
    <t> تجهیزات ایمنی</t>
  </si>
  <si>
    <t> صنایع خانگی و تزئینی</t>
  </si>
  <si>
    <t> صنایع چوب</t>
  </si>
  <si>
    <t> تجهیزات ساختمانی</t>
  </si>
  <si>
    <t> صنایع نساجی</t>
  </si>
  <si>
    <t> صنایع الکتریکی</t>
  </si>
  <si>
    <t> صنایع داروئی و بهداشتی</t>
  </si>
  <si>
    <t> سیستمهای تهویه مطبوع</t>
  </si>
  <si>
    <t> صنایع غذایی</t>
  </si>
  <si>
    <t> کانی های غیرفلزی</t>
  </si>
  <si>
    <t> دام و طیور</t>
  </si>
  <si>
    <t> طلا و جواهرات</t>
  </si>
  <si>
    <t> خدمات ویژه</t>
  </si>
  <si>
    <t> حمل و نقل و بازرگانی</t>
  </si>
  <si>
    <t> صنایع کشتیرانی</t>
  </si>
  <si>
    <t> صنایع کاغذ و چاپ</t>
  </si>
  <si>
    <t> تجهیزات و لوازم ورزشی</t>
  </si>
  <si>
    <t> شرکتهای تجاری و بازرگانی</t>
  </si>
  <si>
    <t> خدمات اداری</t>
  </si>
  <si>
    <t> ماشین های اداری</t>
  </si>
  <si>
    <t> پزشکی و آزمایشگاهی</t>
  </si>
  <si>
    <t> نیروگاهها</t>
  </si>
  <si>
    <t>انواع صنایع</t>
  </si>
  <si>
    <t>منسوجات</t>
  </si>
  <si>
    <t>دارو</t>
  </si>
  <si>
    <t>خودرو</t>
  </si>
  <si>
    <t xml:space="preserve"> لوازم خانگی</t>
  </si>
  <si>
    <t xml:space="preserve"> تجهیزات مخابراتی </t>
  </si>
  <si>
    <t xml:space="preserve">ماشین‌آلات صنعتی </t>
  </si>
  <si>
    <t xml:space="preserve">کاغذ </t>
  </si>
  <si>
    <t xml:space="preserve">کالاهای لاستیکی </t>
  </si>
  <si>
    <t xml:space="preserve">فولاد </t>
  </si>
  <si>
    <t xml:space="preserve">مواد خوراکی </t>
  </si>
  <si>
    <t xml:space="preserve">محصولات چوبی و چرمی </t>
  </si>
  <si>
    <t>رتبه جدید</t>
  </si>
  <si>
    <t>رتبه قبلی</t>
  </si>
  <si>
    <t>سهم</t>
  </si>
  <si>
    <t>تجمعی</t>
  </si>
  <si>
    <t>Row Labels</t>
  </si>
  <si>
    <t xml:space="preserve"> همت</t>
  </si>
  <si>
    <t xml:space="preserve"> میلیارد دلار</t>
  </si>
  <si>
    <t xml:space="preserve"> همت2</t>
  </si>
  <si>
    <t xml:space="preserve"> میلیارد دلار2</t>
  </si>
  <si>
    <t>(All)</t>
  </si>
  <si>
    <t>جمع کل</t>
  </si>
  <si>
    <t>شرکت تضامنی ناصر قاسمی راد و شرکا</t>
  </si>
  <si>
    <t>شرکت پخش هجرت</t>
  </si>
  <si>
    <t>شرکت روغنکشی خرمشهر</t>
  </si>
  <si>
    <t>شرکت پتروشیمی لاله</t>
  </si>
  <si>
    <t>شرکت سرمایه گذاری توکا فولاد (هولدینگ)</t>
  </si>
  <si>
    <t>شرکت بیمه پارسیان (هولدینگ)</t>
  </si>
  <si>
    <t>شرکت فرآوری معدنی اپال کانی پارس (هولدینگ)</t>
  </si>
  <si>
    <t>شرکت گروه صنعتی بارز (هولدینگ)</t>
  </si>
  <si>
    <t>شرکت سرمایه گذاری صنایع پتروشیمی (هولدینگ)</t>
  </si>
  <si>
    <t>شرکت پلی پروپیلن جم</t>
  </si>
  <si>
    <t>شرکت صبا فولاد خلیج فارس</t>
  </si>
  <si>
    <t>شرکت پتروشیمی فن آوران (هولدینگ)</t>
  </si>
  <si>
    <t>شرکت فولاد متیل (هولدینگ)</t>
  </si>
  <si>
    <t>شرکت بهمن دیزل (هولدینگ)</t>
  </si>
  <si>
    <t>شرکت ورق خودرو چهارمحال و بختیاری</t>
  </si>
  <si>
    <t>شرکت آهن و فولاد غدیر ایرانیان (هولدینگ)</t>
  </si>
  <si>
    <t>شرکت سرمایه گذاری صنایع شیمیایی ایران (هولدینگ)</t>
  </si>
  <si>
    <t>شرکت گروه صنعتی پاکشو (هولدینگ)</t>
  </si>
  <si>
    <t>شرکت صنایع پتروشیمی کرمانشاه</t>
  </si>
  <si>
    <t>شرکت پایا سامان پارس (هولدینگ)</t>
  </si>
  <si>
    <t>شرکت صنایع مس شهید باهنر</t>
  </si>
  <si>
    <t>شرکت ملی انفورماتیک (هولدینگ)</t>
  </si>
  <si>
    <t>شرکت صنایع آهن و فولاد سرمد ابر کوه</t>
  </si>
  <si>
    <t>شرکت پارس تابلو (هولدینگ)</t>
  </si>
  <si>
    <t>شرکت گسترش انرژی پاسارگاد (هولدینگ)</t>
  </si>
  <si>
    <t>شرکت آسان پرداخت پرشین (هولدینگ)</t>
  </si>
  <si>
    <t>شرکت احیاء استیل فولاد بافت (هولدینگ)</t>
  </si>
  <si>
    <t>شرکت ستاره درخشان همراه کیش</t>
  </si>
  <si>
    <t>شرکت صنعتی و معدنی توسعه فراگیر سناباد</t>
  </si>
  <si>
    <t>شرکت صنعتی و معدنی اپال پارسیان سنگان</t>
  </si>
  <si>
    <t>شرکت آدورا طب</t>
  </si>
  <si>
    <t>شرکت اسپادانا قیر پاسارگاد (هولدینگ)</t>
  </si>
  <si>
    <t>شرکت مالی و سرمایه گذاری پیشرو ایران (هولدینگ)</t>
  </si>
  <si>
    <t>شرکت مهندسی و ساخت توربین مپنا-توگا</t>
  </si>
  <si>
    <t>بانک توسعه تعاون (هولدینگ)</t>
  </si>
  <si>
    <t>شرکت توسعه فرآوری صنایع و معادن ماهان سیرجان (هولدینگ)</t>
  </si>
  <si>
    <t>شرکت سپیدماکیان (هولدینگ)</t>
  </si>
  <si>
    <t>شرکت رایان ارتباط شب آهنگ</t>
  </si>
  <si>
    <t>شرکت فناوری اطلاعات و ارتباطات پاسارگاد آریان (هولدینگ)</t>
  </si>
  <si>
    <t>شرکت گروه فن آوران هوشمند بهسازان فردا (هولدینگ)</t>
  </si>
  <si>
    <t>شرکت احداث و توسعه نیروگاههای سیکل ترکیبی مپنا توسعه دو</t>
  </si>
  <si>
    <t>شرکت مجتمع صنایع و معادن احیاء سپاهان (هولدینگ)</t>
  </si>
  <si>
    <t>شرکت بازرگانی سایپا یدک (هولدینگ)</t>
  </si>
  <si>
    <t>شرکت سرمایه گذاری فرهنگیان (هولدینگ)</t>
  </si>
  <si>
    <t>شرکت مهندسی خدمات صنعتی ایران خودرو (هولدینگ)</t>
  </si>
  <si>
    <t>شرکت فولاد امیر کبیر کاشان</t>
  </si>
  <si>
    <t>شرکت گروه توسعه مالی مهر آیندگان (هولدینگ)</t>
  </si>
  <si>
    <t>شرکت خدمات ارزی و صرافی بانک مسکن</t>
  </si>
  <si>
    <t>شرکت کیسون (هولدینگ)</t>
  </si>
  <si>
    <t>شرکت بازرگانی صنایع شیر ایران</t>
  </si>
  <si>
    <t>شرکت لبنیات پاستوریزه پاک (هولدینگ)</t>
  </si>
  <si>
    <t>شرکت عمرانی و صنعتی پارس گرما (هولدینگ)</t>
  </si>
  <si>
    <t>شرکت سیمان تهران (هولدینگ)</t>
  </si>
  <si>
    <t>شرکت پتروشیمی اصفهان</t>
  </si>
  <si>
    <t>شرکت توسعه سرمایه و صنعت غدیر (هولدینگ)</t>
  </si>
  <si>
    <t>شرکت سرمایه گذاری پارس توشه (هولدینگ)</t>
  </si>
  <si>
    <t>شرکت نصب نیرو (هولدینگ)</t>
  </si>
  <si>
    <t>شرکت داروسازی دکتر عبیدی (هولدینگ)</t>
  </si>
  <si>
    <t>شرکت صنایع مادیران (هولدینگ)</t>
  </si>
  <si>
    <t>شرکت تولیدی چدن سازان (هولدینگ)</t>
  </si>
  <si>
    <t>شرکت سرمایه گذاری گروه مالی سپهر صادرات (هولدینگ)</t>
  </si>
  <si>
    <t>شرکت پرداخت الکترونیک سامان کیش (هولدینگ)</t>
  </si>
  <si>
    <t>شرکت گروه توسعه کسب و کار آذرستان (هولدینگ)</t>
  </si>
  <si>
    <t>شرکت سرمایه گذاری صبا تامین (هولدینگ)</t>
  </si>
  <si>
    <t>شرکت نقش اول کیفیت</t>
  </si>
  <si>
    <t>شرکت خدمات اول مخابرات</t>
  </si>
  <si>
    <t>شرکت تجارت الکترونیک پارسیان (هولدینگ)</t>
  </si>
  <si>
    <t>شرکت نیر پارس</t>
  </si>
  <si>
    <t>شرکت پرداخت الکترونیک پاسارگاد</t>
  </si>
  <si>
    <t>شرکت سرمایه گذاری ملی ایران (هولدینگ)</t>
  </si>
  <si>
    <t>شرکت صنایع الکترو اپتیک صاایران</t>
  </si>
  <si>
    <t>شرکت سرمایه گذاران فناوری تک وستا (هولدینگ)</t>
  </si>
  <si>
    <t>شرکت به پرداخت ملت</t>
  </si>
  <si>
    <t>شرکت غلتک سازان سپاهان (هولدینگ)</t>
  </si>
  <si>
    <t>شرکت فروشگاه های زنجیره ای فامیلی مدرن</t>
  </si>
  <si>
    <t>شرکت پخش دارویی اکسیر</t>
  </si>
  <si>
    <t>شرکت سرمایه گذاری توسعه صنعت کوثر صبا (هولدینگ)</t>
  </si>
  <si>
    <t>شرکت ایده پردازان صنعت فولاد</t>
  </si>
  <si>
    <t>شرکت ماشین سازی ویژه</t>
  </si>
  <si>
    <t>شرکت جنرال مکانیک</t>
  </si>
  <si>
    <t>شرکت احداث و توسعه نیروگاههای مپنا-توسعه یک</t>
  </si>
  <si>
    <t>شرکت سرمایه گذاری صنایع عمومی تامین (هولدینگ)</t>
  </si>
  <si>
    <t>شرکت کربن ایران (هولدینگ)</t>
  </si>
  <si>
    <t>شرکت فرآوری و ساخت قطعات خودرو ایران (هولدینگ)</t>
  </si>
  <si>
    <t>شرکت تولیدات پتروشیمی قائد بصیر</t>
  </si>
  <si>
    <t>شرکت معادن سنگ آهن احیاء سپاهان</t>
  </si>
  <si>
    <t>شرکت پتروپالایش آکام</t>
  </si>
  <si>
    <t>شرکت صنعتی حدید مبتکران</t>
  </si>
  <si>
    <t>شرکت پتروشیمی شیمی بافت</t>
  </si>
  <si>
    <t>شرکت پارت گوال (هولدینگ)</t>
  </si>
  <si>
    <t>شرکت عملیات غیرصنعتی پازارگاد</t>
  </si>
  <si>
    <t>شرکت راه اندازی و بهره برداری صنایع نفت</t>
  </si>
  <si>
    <t>شرکت سیمان خوزستان (هولدینگ)</t>
  </si>
  <si>
    <t>شرکت زغال سنگ پروده طبس</t>
  </si>
  <si>
    <t>شرکت لاستیک بارز کردستان</t>
  </si>
  <si>
    <t>شرکت تولیدی صنعتی گروه فولادیار کوروش</t>
  </si>
  <si>
    <t>شرکت بهساز کاشانه تهران</t>
  </si>
  <si>
    <t>شرکت ساختمانی گسترش و نوسازی صنایع ایرانیان مانا</t>
  </si>
  <si>
    <t>شرکت شیمیایی بهداش</t>
  </si>
  <si>
    <t>شرکت خدمات ارتباطی رایتل (هولدینگ)</t>
  </si>
  <si>
    <t>شرکت مواد مهندسی مکرر</t>
  </si>
  <si>
    <t>شرکت مهندسی فن آفرین حصین قشم (هولدینگ)</t>
  </si>
  <si>
    <t>شرکت مجتمع صنایع لاستیک یزد (هولدینگ)</t>
  </si>
  <si>
    <t>شرکت صنعتی پارس مینو (هولدینگ)</t>
  </si>
  <si>
    <t>شرکت غدیر انرژی لامرد</t>
  </si>
  <si>
    <t>شرکت گروه بازرگانی گردشگری دانا</t>
  </si>
  <si>
    <t>شرکت پاکسان</t>
  </si>
  <si>
    <t>شرکت ماشین سازی اراک (هولدینگ)</t>
  </si>
  <si>
    <t>شرکت استام صنعت</t>
  </si>
  <si>
    <t>شرکت سیمان ساوه</t>
  </si>
  <si>
    <t>شرکت مبنا بهینه سازان نیرو</t>
  </si>
  <si>
    <t>شرکت سرمایه گذاری سپه (هولدینگ)</t>
  </si>
  <si>
    <t>شرکت آهنگری تراکتورسازی ایران</t>
  </si>
  <si>
    <t>شرکت صنعتی دوده فام</t>
  </si>
  <si>
    <t>شرکت واگن پارس</t>
  </si>
  <si>
    <t>شرکت تامین سرمایه لوتوس پارسیان (هولدینگ)</t>
  </si>
  <si>
    <t>شرکت صنعتی پارس خزر (هولدینگ)</t>
  </si>
  <si>
    <t>شرکت بابک مس ایرانیان</t>
  </si>
  <si>
    <t>شرکت امداد خودرو ایران</t>
  </si>
  <si>
    <t>شرکت گروه مالی نماد غدیر (هولدینگ)</t>
  </si>
  <si>
    <t>شرکت سرمایه گذاری و توسعه صنایع لاستیک</t>
  </si>
  <si>
    <t>شرکت پالایش قطران ذغالسنگ (هولدینگ)</t>
  </si>
  <si>
    <t>شرکت موتوژن (هولدینگ)</t>
  </si>
  <si>
    <t>شرکت تکادو (هولدینگ)</t>
  </si>
  <si>
    <t>شرکت مهندسی جم صنعت کاران تهران</t>
  </si>
  <si>
    <t>شرکت کاراوران صنعت خاورمیانه</t>
  </si>
  <si>
    <t>شرکت بازرگانی کوثر فیروزه آذران</t>
  </si>
  <si>
    <t>شرکت داروسازی کوثر (هولدینگ)</t>
  </si>
  <si>
    <t>شرکت راه آهن حمل و نقل (هولدینگ)</t>
  </si>
  <si>
    <t>شرکت سیمان شرق (هولدینگ)</t>
  </si>
  <si>
    <t>شرکت خدمات همراه آیسان لوتوس</t>
  </si>
  <si>
    <t>شرکت تامین سرمایه کاردان</t>
  </si>
  <si>
    <t>شرکت ملی ساختمان (هولدینگ)</t>
  </si>
  <si>
    <t>شرکت توسعه خدمات دریایی و بندری سینا</t>
  </si>
  <si>
    <t>شرکت بازرگانی بهران</t>
  </si>
  <si>
    <t>شرکت تیپاکس اکسپرس پارس (هولدینگ)</t>
  </si>
  <si>
    <t>شرکت صنعتی و بازرگانی صنام (هولدینگ)</t>
  </si>
  <si>
    <t>شرکت همکاران سیستم (هولدینگ)</t>
  </si>
  <si>
    <t>شرکت توسعه فن افزار توسن (هولدینگ)</t>
  </si>
  <si>
    <t>شرکت حمل و نقل بین المللی خلیج فارس</t>
  </si>
  <si>
    <t>شرکت بین المللی معدنی و صنعتی سی پی جی پارس (هولدینگ)</t>
  </si>
  <si>
    <t>شرکت توسعه و عمران بهناد بنا (هولدینگ)</t>
  </si>
  <si>
    <t>شرکت زیرساخت فناوری اطلاعات و ارتباطات پاسارگاد آریان</t>
  </si>
  <si>
    <t>شرکت مهندسی و ساختمان تیو انرژی</t>
  </si>
  <si>
    <t>شرکت رایانه خدمات امید</t>
  </si>
  <si>
    <t>شرکت تجارت الکترونیک ارتباط فردا (هولدینگ)</t>
  </si>
  <si>
    <t>شرکت تولید نیروی برق دماوند (هولدینگ)</t>
  </si>
  <si>
    <t>شرکت هتلهای بین المللی پارسیان (هولدینگ)</t>
  </si>
  <si>
    <t>شرکت پایاکلاچ (هولدینگ)</t>
  </si>
  <si>
    <t>شرکت سرمایه گذاری گروه مالی کیمیا مس ایرانیان (هولدینگ)</t>
  </si>
  <si>
    <t>شرکت پخش پارس خزر</t>
  </si>
  <si>
    <t>شرکت مبنای خاورمیانه (هولدینگ)</t>
  </si>
  <si>
    <t>شرکت انتقال داده های آسیاتک (هولدینگ)</t>
  </si>
  <si>
    <t>شرکت بیمه آرمان</t>
  </si>
  <si>
    <t>شرکت لوله گستر اسفراین</t>
  </si>
  <si>
    <t>شرکت خدمات مهندسی پژواک انرژی</t>
  </si>
  <si>
    <t>شرکت سیمان هرمزگان</t>
  </si>
  <si>
    <t>شرکت گروه صنعتی ارکان ساختار نوین ایرانیان</t>
  </si>
  <si>
    <t>شرکت به تام روانکار</t>
  </si>
  <si>
    <t>شرکت گواه</t>
  </si>
  <si>
    <t>شرکت صنایع غذایی مینو کاسپین</t>
  </si>
  <si>
    <t>شرکت چند وجهی فولاد لجستیک</t>
  </si>
  <si>
    <t>شرکت بیمه زندگی خاورمیانه</t>
  </si>
  <si>
    <t>شرکت سازمان توسعه مسکن ایران (هولدینگ)</t>
  </si>
  <si>
    <t>شرکت گروه مدیریت ارزش سرمایه صندوق بازنشستگی کشوری (هولدینگ)</t>
  </si>
  <si>
    <t>شرکت عملیات اکتشاف نفت</t>
  </si>
  <si>
    <t>شرکت داروسازی شهید قاضی</t>
  </si>
  <si>
    <t>شرکت لابراتوارهای سینا دارو (هولدینگ)</t>
  </si>
  <si>
    <t>شرکت کشت و دامداری فکا (هولدینگ)</t>
  </si>
  <si>
    <t>شرکت لوله گستر خادمی</t>
  </si>
  <si>
    <t>شرکت لیان همراه پارس</t>
  </si>
  <si>
    <t>شرکت گلتاش</t>
  </si>
  <si>
    <t>شرکت بین المللی توسعه ساحل و فراساحل نگین کیش (هولدینگ)</t>
  </si>
  <si>
    <t>شرکت راه و ساختمان سازه سازان</t>
  </si>
  <si>
    <t>شرکت تکاپو صنعت نامی</t>
  </si>
  <si>
    <t>شرکت تهیه و توزیع مواد ریخته گری و قطعات صنعتی ایران</t>
  </si>
  <si>
    <t>شرکت پتروشیمی آبادان (هولدینگ)</t>
  </si>
  <si>
    <t>شرکت صنایع سیمان دشتستان (هولدینگ)</t>
  </si>
  <si>
    <t>شرکت داروسازی جابرابن حیان (هولدینگ)</t>
  </si>
  <si>
    <t>شرکت حمل و نقل و خدمات دریایی آبادان</t>
  </si>
  <si>
    <t>شرکت نیرو ترانس (هولدینگ)</t>
  </si>
  <si>
    <t>شرکت تولیدی طب پلاستیک نوین</t>
  </si>
  <si>
    <t>شرکت کارخانجات تولیدی شیشه دارویی رازی (هولدینگ)</t>
  </si>
  <si>
    <t>شرکت آلیاسیس ارتباط</t>
  </si>
  <si>
    <t>شرکت مهندسی معدنی نوآوران مس تهران</t>
  </si>
  <si>
    <t>شرکت نرم افزاری داتیس آرین قشم</t>
  </si>
  <si>
    <t>شرکت پتروشیمی ارومیه</t>
  </si>
  <si>
    <t>شرکت بیمه اتکایی ایرانیان (هولدینگ)</t>
  </si>
  <si>
    <t>شرکت سیمان مند دشتی</t>
  </si>
  <si>
    <t>شرکت بین المللی محصولات پارس</t>
  </si>
  <si>
    <t>شرکت بازرگانی ناوک آسیا کیش</t>
  </si>
  <si>
    <t>شرکت توسعه برق و انرژی سپهر</t>
  </si>
  <si>
    <t>شرکت تولیدی قطعات محوری خراسان</t>
  </si>
  <si>
    <t>شرکت پرداخت فناوری اطلاعات و ارتباطات پاسارگاد آریان اروند</t>
  </si>
  <si>
    <t>شرکت بیمه حکمت صبا</t>
  </si>
  <si>
    <t>شرکت کارخانجات لوازم خانگی پارس</t>
  </si>
  <si>
    <t>شرکت تولید و توسعه سرب و روی ایرانیان (هولدینگ)</t>
  </si>
  <si>
    <t>شرکت ریل پرداز نوآفرین (هولدینگ)</t>
  </si>
  <si>
    <t>شرکت صنعتی کیمیدارو (هولدینگ)</t>
  </si>
  <si>
    <t>شرکت پخش سراسری مشاء طب</t>
  </si>
  <si>
    <t>شرکت تعاونی توسعه سازه فولاد ایرانیان</t>
  </si>
  <si>
    <t>شرکت ایسکرا اتوالکتریک ایران</t>
  </si>
  <si>
    <t>شرکت تحقیق، طراحی و تولید موتور ایران خودرو</t>
  </si>
  <si>
    <t>شرکت مهندسین مشاور پیشگامان فولاد جنوب</t>
  </si>
  <si>
    <t>شرکت سیمان اردستان (هولدینگ)</t>
  </si>
  <si>
    <t>شرکت طراحی و صنعتی لوازم خانگی پارس زر آسا</t>
  </si>
  <si>
    <t>شرکت ایراندار</t>
  </si>
  <si>
    <t>شرکت صنایع خاک چینی ایران</t>
  </si>
  <si>
    <t>شرکت ارفع سازان کرمان</t>
  </si>
  <si>
    <t>شرکت همگامان توسعه سیستان و بلوچستان منطقه آزاد چابهار (هولدینگ)</t>
  </si>
  <si>
    <t>بیمه اتکایی امین</t>
  </si>
  <si>
    <t>شرکت داده پردازی ایران</t>
  </si>
  <si>
    <t>شرکت فیدار استیل برنا</t>
  </si>
  <si>
    <t>شرکت بیمه میهن</t>
  </si>
  <si>
    <t>شرکت فروشگاه های زنجیره ای مادیران</t>
  </si>
  <si>
    <t>شرکت آنتی بیوتیک سازی ایران</t>
  </si>
  <si>
    <t>شرکت فروسیلیس غرب پارس</t>
  </si>
  <si>
    <t>شرکت مجتمع فنی و مهندسی و خدماتی همگامان مس</t>
  </si>
  <si>
    <t>شرکت معدنی املاح ایران</t>
  </si>
  <si>
    <t>شرکت تعاونی اعتبار کارکنان گروه صنعتی ایران خودرو</t>
  </si>
  <si>
    <t>شرکت مهندسی و پشتیبانی نیروگاهی البرز توربین</t>
  </si>
  <si>
    <t>شرکت فرآوران ذغالسنگ پابدانا</t>
  </si>
  <si>
    <t>شرکت مهندسی و ساخت تجهیزات سپاهان مپنا</t>
  </si>
  <si>
    <t>شرکت آب و محیط زیست کیسون</t>
  </si>
  <si>
    <t>شرکت سمارت الکترونیک</t>
  </si>
  <si>
    <t>شرکت داروسازی اسوه (هولدینگ)</t>
  </si>
  <si>
    <t>شرکت حمل و نقل توکا (هولدینگ)</t>
  </si>
  <si>
    <t>شرکت توزیع داروهای دامی داروپخش</t>
  </si>
  <si>
    <t>شرکت صنایع سیمان زابل (هولدینگ)</t>
  </si>
  <si>
    <t>شرکت قند بیستون</t>
  </si>
  <si>
    <t>شرکت پاک پی</t>
  </si>
  <si>
    <t>شرکت شهد</t>
  </si>
  <si>
    <t>شرکت توسعه مولد نیروگاهی جهرم</t>
  </si>
  <si>
    <t>شرکت نیروگاهی سیکل ترکیبی کرمانیان</t>
  </si>
  <si>
    <t>شرکت سوخت رسانان پترو ایرانیان پاک</t>
  </si>
  <si>
    <t>شرکت زرین ذرت شاهرود</t>
  </si>
  <si>
    <t>شرکت محصولات کاغذی لطیف</t>
  </si>
  <si>
    <t>شرکت کشت و دام گلدشت نمونه اصفهان</t>
  </si>
  <si>
    <t>شرکت توسعه مسیر برق گیلان (هولدینگ)</t>
  </si>
  <si>
    <t>شرکت صنعتی و معدنی آریاناران سرچشمه</t>
  </si>
  <si>
    <t>شرکت طراحی و ساخت قطعات صنایع ایران</t>
  </si>
  <si>
    <t>شرکت سرمایه گذاری آتیه اندیشان مس (هولدینگ)</t>
  </si>
  <si>
    <t>شرکت سرامیک های صنعتی اردکان (هولدینگ)</t>
  </si>
  <si>
    <t>شرکت تولید برق سنندج مپنا</t>
  </si>
  <si>
    <t>شرکت بازرگانی و خدمات پس از فروش تراکتورسازی</t>
  </si>
  <si>
    <t>شرکت شیشه و گاز</t>
  </si>
  <si>
    <t>شرکت فنی مهندسی نگهداشت کاران</t>
  </si>
  <si>
    <t>شرکت بازرگانی معادن و صنایع معدنی ایران</t>
  </si>
  <si>
    <t>شرکت تهیه توزیع غذای دنا آفرین فدک</t>
  </si>
  <si>
    <t>شرکت معدن کار باختر</t>
  </si>
  <si>
    <t>شرکت حریر خوزستان</t>
  </si>
  <si>
    <t>شرکت سایپا آذربایجان</t>
  </si>
  <si>
    <t>شرکت نرم افزاری تندر نور</t>
  </si>
  <si>
    <t>شرکت عمران کیسون</t>
  </si>
  <si>
    <t>شرکت نیان الکترونیک (هولدینگ)</t>
  </si>
  <si>
    <t>شرکت آسیا سیر ارس</t>
  </si>
  <si>
    <t>شرکت تدبیر سازان سرآمد</t>
  </si>
  <si>
    <t>شرکت توسعه تجارت دلفارد</t>
  </si>
  <si>
    <t>شرکت ایرانیان اطلس (هولدینگ)</t>
  </si>
  <si>
    <t>شرکت تولید انرژی‌های تجدید‌پذیر مپنا</t>
  </si>
  <si>
    <t>شرکت داروئی ره آورد تامین</t>
  </si>
  <si>
    <t>شرکت توسعه حمل و نقل ریلی پارسیان</t>
  </si>
  <si>
    <t>شرکت سیمان کردستان (هولدینگ)</t>
  </si>
  <si>
    <t>شرکت توسعه تجارت سرمایه پایدار قشم</t>
  </si>
  <si>
    <t>شرکت بازرگانی و خدمات همگام خودرو</t>
  </si>
  <si>
    <t>شرکت مهندسی سیستم یاس ارغوانی</t>
  </si>
  <si>
    <t>شرکت شیشه سازی مینا</t>
  </si>
  <si>
    <t>شرکت سرمایه گذاری گروه صنعتی ملی (هولدینگ)</t>
  </si>
  <si>
    <t>شرکت پشم شیشه ایران</t>
  </si>
  <si>
    <t>شرکت توسعه صنایع قیر سروش پاسارگاد</t>
  </si>
  <si>
    <t>شرکت احیاء ریل ایرانیان (هولدینگ)</t>
  </si>
  <si>
    <t>شرکت لامپ پارس شهاب (هولدینگ)</t>
  </si>
  <si>
    <t>شرکت کفش ملی</t>
  </si>
  <si>
    <t>شرکت حمل و نقل مسافربری راهوار مس</t>
  </si>
  <si>
    <t>شرکت صنایع چوب خزر کاسپین</t>
  </si>
  <si>
    <t>شرکت سایپا شیشه</t>
  </si>
  <si>
    <t>شرکت ترکیب حمل و نقل</t>
  </si>
  <si>
    <t>شرکت پرتو بار فرابر خلیج فارس</t>
  </si>
  <si>
    <t>شرکت حفاری استوان کیش</t>
  </si>
  <si>
    <t>شرکت بهسازان صنایع خاورمیانه</t>
  </si>
  <si>
    <t>شرکت خمیرمایه رضوی</t>
  </si>
  <si>
    <t>شرکت تولید برق توس مپنا</t>
  </si>
  <si>
    <t>شرکت داروسازی تولید دارو</t>
  </si>
  <si>
    <t>شرکت تولید برق گناوه مپنا</t>
  </si>
  <si>
    <t>شرکت فرآورده های قیری هرمز پاسارگاد</t>
  </si>
  <si>
    <t>شرکت انرژی گستر جم</t>
  </si>
  <si>
    <t>شرکت فناوران طلوع شبکه</t>
  </si>
  <si>
    <t>شرکت تولید نیروی آذرخش</t>
  </si>
  <si>
    <t>شرکت صنایع چوب و کاغذ ایران (چوکا)</t>
  </si>
  <si>
    <t>شرکت عمران روش صنعت سیرجان</t>
  </si>
  <si>
    <t>شرکت سرمایه گذاری کارکنان صنعت برق در زنجان و قزوین (هولدینگ)</t>
  </si>
  <si>
    <t>شرکت پترودانیال کیش</t>
  </si>
  <si>
    <t>شرکت تابان آتی پرداز</t>
  </si>
  <si>
    <t>شرکت داروسازی زاگرس فارمد پارس</t>
  </si>
  <si>
    <t>شرکت برق و انرژی پیوند گستر پارس</t>
  </si>
  <si>
    <t>شرکت صنایع کاغذ سازی کاوه (هولدینگ)</t>
  </si>
  <si>
    <t>شرکت صنعتی و کشاورزی شیرین‌ خراسان‌ (هولدینگ)</t>
  </si>
  <si>
    <t>کشاورزی و دامپروری ملارد شیر</t>
  </si>
  <si>
    <t>شرکت قند نیشابور</t>
  </si>
  <si>
    <t>شرکت ذغالسنگ‌ نگین‌ طبس</t>
  </si>
  <si>
    <t>شرکت بیمه حافظ</t>
  </si>
  <si>
    <t>شرکت ملی شیمی کشاورز</t>
  </si>
  <si>
    <t>شرکت پیشرو الکترونیک فراسو</t>
  </si>
  <si>
    <t>شرکت مدیریت ساخت تجهیزات معادن و صنایع معدنی ایرانیان</t>
  </si>
  <si>
    <t>شرکت مدیریت تولید برق منتظر قائم</t>
  </si>
  <si>
    <t>شرکت صنایع شیمیایی سینا</t>
  </si>
  <si>
    <t>شرکت ایران دارو</t>
  </si>
  <si>
    <t>شرکت آلومراد</t>
  </si>
  <si>
    <t>شرکت پرداخت نوین آرین</t>
  </si>
  <si>
    <t>شرکت مدیریت تولید برق دماوند</t>
  </si>
  <si>
    <t>شرکت صنایع سیمان گیلان سبز</t>
  </si>
  <si>
    <t>شرکت کارگزاری مبین سرمایه</t>
  </si>
  <si>
    <t>شرکت راموفارمین</t>
  </si>
  <si>
    <t>شرکت سیمان زنجان</t>
  </si>
  <si>
    <t>شرکت سمند ترابر بین الملل</t>
  </si>
  <si>
    <t>شرکت فرآوری مواد معدنی ایران</t>
  </si>
  <si>
    <t>شرکت پالایش روغن های صنعتی زنگان</t>
  </si>
  <si>
    <t>شرکت خدمات پشتیبان پاسارگاد آریان</t>
  </si>
  <si>
    <t>شرکت افق تامین انرژی طوس</t>
  </si>
  <si>
    <t>شرکت تندیس تجارت باختر</t>
  </si>
  <si>
    <t>شرکت توسعه تجارت الکترونیک کوروش</t>
  </si>
  <si>
    <t>شرکت تیسا کیش</t>
  </si>
  <si>
    <t>شرکت خدمات دریایی و کشتیرانی خط دریا بندر (هولدینگ)</t>
  </si>
  <si>
    <t>شرکت پرستیژلند ایران</t>
  </si>
  <si>
    <t>شرکت مرکز تحقیقات و نوآوری صنایع خودرو سایپا</t>
  </si>
  <si>
    <t>شرکت نیروگاه سیکل ترکیبی سپهر زواره اصفهان</t>
  </si>
  <si>
    <t>شرکت مدیریت تولید برق آذربایجان غربی</t>
  </si>
  <si>
    <t>شرکت تعاونی مشکات رنگ ماهان</t>
  </si>
  <si>
    <t>شرکت پارس طبیعت سلولز</t>
  </si>
  <si>
    <t>شرکت پردیس اطلاع رسان سپهر</t>
  </si>
  <si>
    <t>شرکت سیمان سفید نی ریز</t>
  </si>
  <si>
    <t>شرکت صنایع بسته بندی نصر گستر اراک</t>
  </si>
  <si>
    <t>شرکت فخر ایران</t>
  </si>
  <si>
    <t>شرکت توسعه گردشگری ایران</t>
  </si>
  <si>
    <t>شرکت پخش سراسری کالای کالبر</t>
  </si>
  <si>
    <t>شرکت سرمایه گذاری خانه گستر یکم</t>
  </si>
  <si>
    <t>شرکت فراپردازان آروند امید</t>
  </si>
  <si>
    <t>شرکت داروسازی آوه سینا (هولدینگ)</t>
  </si>
  <si>
    <t>شرکت مهندسی ساختمان و تاسیسات راه آهن</t>
  </si>
  <si>
    <t>شرکت افرانت</t>
  </si>
  <si>
    <t>شرکت حمل و نقل چند وجهی مپنا</t>
  </si>
  <si>
    <t>موسسه فرهنگی ورزشی ایران خودرو</t>
  </si>
  <si>
    <t>شرکت پردازشگران سامان</t>
  </si>
  <si>
    <t>شرکت پیشرو معادن ذوب آهن سوادکوه</t>
  </si>
  <si>
    <t>شرکت آزمایش و تحقیقات قطعات و مجموعه های خودرو</t>
  </si>
  <si>
    <t>شرکت سرمایه گذاری سعدی</t>
  </si>
  <si>
    <t>شرکت بازرگانی آفتاب درخشان خاورمیانه</t>
  </si>
  <si>
    <t>شرکت سازه کاو</t>
  </si>
  <si>
    <t>شرکت فراکلون</t>
  </si>
  <si>
    <t>شرکت آلی شیمی قم</t>
  </si>
  <si>
    <t>شرکت سرمایه گذاری گروه صنعتی رنا (هولدینگ)</t>
  </si>
  <si>
    <t>شرکت مهندسی حمل و نقل پتروشیمی (هولدینگ)</t>
  </si>
  <si>
    <t>شرکت صنعتی و معدنی شمالشرق شاهرود (هولدینگ)</t>
  </si>
  <si>
    <t>شرکت سرمایه گذاری الماس حکمت ایرانیان</t>
  </si>
  <si>
    <t>شرکت سرمایه گذاری مسکن جنوب</t>
  </si>
  <si>
    <t>شرکت بیمه زندگی باران</t>
  </si>
  <si>
    <t>شرکت گروه مالی ملل (هولدینگ)</t>
  </si>
  <si>
    <t>شرکت سرمایه گذاری ایساتیس پویا (هولدینگ)</t>
  </si>
  <si>
    <t>شرکت تولید و صادرات ریشمک</t>
  </si>
  <si>
    <t>شرکت بازرسی فنی و کنترل خوردگی تکین کوی</t>
  </si>
  <si>
    <t>شرکت توسعه انرژی شمال و جنوب</t>
  </si>
  <si>
    <t>شرکت سرمایه گذاری آوا نوین (هولدینگ)</t>
  </si>
  <si>
    <t>شرکت صنعت روی زنگان (هولدینگ)</t>
  </si>
  <si>
    <t>شرکت مولد نیروی خرم آباد</t>
  </si>
  <si>
    <t>شرکت سرمایه گذاری کارکنان گروه مپنا</t>
  </si>
  <si>
    <t>شرکت سیمان لارستان</t>
  </si>
  <si>
    <t>شرکت پترو کاریز امید کیش</t>
  </si>
  <si>
    <t>شرکت تولید و توسعه پویا انرژی نگین سبز خاورمیانه (هولدینگ)</t>
  </si>
  <si>
    <t>شرکت تولیدی پلاستیک شاهین</t>
  </si>
  <si>
    <t>شرکت سیستم های اطلاعاتی پیشرو</t>
  </si>
  <si>
    <t>شرکت شیرین دارو</t>
  </si>
  <si>
    <t>شرکت سلسله آب حیات کرمان</t>
  </si>
  <si>
    <t>شرکت فرداد سرمایه ثمین</t>
  </si>
  <si>
    <t>شرکت کارگزاری بورس بیمه ایران</t>
  </si>
  <si>
    <t>شرکت سرمایه گذاری مسکن شمال</t>
  </si>
  <si>
    <t>شرکت مروارید هامون</t>
  </si>
  <si>
    <t>شرکت خدمات بعد از فروش تلمبه سازان تبریز</t>
  </si>
  <si>
    <t>شرکت آتیه فولاد معدن پارسیان</t>
  </si>
  <si>
    <t>شرکت کارگزاری آرمون بورس</t>
  </si>
  <si>
    <t>شرکت زاگرس مس سازان</t>
  </si>
  <si>
    <t>شرکت فناوری همراه پیدا</t>
  </si>
  <si>
    <t>شرکت کارگزاری نهایت نگر</t>
  </si>
  <si>
    <t>شرکت لیزینگ کارآفرین</t>
  </si>
  <si>
    <t>شرکت صنایع شیمیائی و داروئی ارسطو</t>
  </si>
  <si>
    <t>شرکت کارگزاری باهنر</t>
  </si>
  <si>
    <t>موسسه خدمات رفاهی کشتیرانی جمهوری اسلامی ایران</t>
  </si>
  <si>
    <t>شرکت مقره سازی ایران</t>
  </si>
  <si>
    <t>شرکت حمل و نقل جاده ای بین شهری کالای مازند ترابر نکا</t>
  </si>
  <si>
    <t>شرکت سرمایه‌ گذاری صنعت‌ بیمه‌</t>
  </si>
  <si>
    <t>شرکت کارگزاری بانک صنعت و معدن</t>
  </si>
  <si>
    <t>شرکت کشت و صنعت فتح و نصر کرمان</t>
  </si>
  <si>
    <t>شرکت راهبران آب شرب ایران</t>
  </si>
  <si>
    <t>شرکت مس مزرعه</t>
  </si>
  <si>
    <t>شرکت تجارت الکترونیک و فناوری اطلاعات ملل</t>
  </si>
  <si>
    <t>کارخانجات مخابراتی ایران</t>
  </si>
  <si>
    <t>شرکت ویما</t>
  </si>
  <si>
    <t>شرکت حمل و نقل بهمن بار کرمان</t>
  </si>
  <si>
    <t>شرکت کارگزاری آپادانا</t>
  </si>
  <si>
    <t>شرکت طرح و ساخت عامر مستقل</t>
  </si>
  <si>
    <t>شرکت کشاورزی و دامپروری ران</t>
  </si>
  <si>
    <t>شرکت صنایع پتروشیمی خلیج فارس (هولدینگ)</t>
  </si>
  <si>
    <t>شرکت پالایش نفت اصفهان (هولدینگ)</t>
  </si>
  <si>
    <t>شرکت گروه گسترش نفت و گاز پارسیان (هولدینگ)</t>
  </si>
  <si>
    <t>شرکت ایران خودرو (هولدینگ)</t>
  </si>
  <si>
    <t>شرکت فولاد مبارکه اصفهان (هولدینگ)</t>
  </si>
  <si>
    <t>بانک ملت (هولدینگ)</t>
  </si>
  <si>
    <t>بانک رفاه کارگران (هولدینگ)</t>
  </si>
  <si>
    <t>شرکت سرمایه گذاری پارس آریان (هولدینگ)</t>
  </si>
  <si>
    <t>بانک صادرات ایران (هولدینگ)</t>
  </si>
  <si>
    <t>شرکت پتروشیمی نوری (هولدینگ)</t>
  </si>
  <si>
    <t>بانک تجارت (هولدینگ)</t>
  </si>
  <si>
    <t>بانک پاسارگاد (هولدینگ)</t>
  </si>
  <si>
    <t>شرکت سرمایه گذاری نفت و گاز و پتروشیمی تامین (هولدینگ)</t>
  </si>
  <si>
    <t>شرکت سایپا (هولدینگ)</t>
  </si>
  <si>
    <t>شرکت ملی صنایع مس ایران (هولدینگ)</t>
  </si>
  <si>
    <t>بانک پارسیان (هولدینگ)</t>
  </si>
  <si>
    <t>شرکت معدنی و صنعتی گل گهر (هولدینگ)</t>
  </si>
  <si>
    <t>شرکت کشتیرانی جمهوری اسلامی ایران (هولدینگ)</t>
  </si>
  <si>
    <t>شرکت پتروشیمی بندر امام (هولدینگ)</t>
  </si>
  <si>
    <t>بانک گردشگری (هولدینگ)</t>
  </si>
  <si>
    <t>شرکت فولاد خوزستان (هولدینگ)</t>
  </si>
  <si>
    <t>شرکت پتروشیمی پارس (هولدینگ)</t>
  </si>
  <si>
    <t>شرکت معدنی و صنعتی چادرملو (هولدینگ)</t>
  </si>
  <si>
    <t>شرکت پتروشیمی جم (هولدینگ)</t>
  </si>
  <si>
    <t>سازمان اتکا (هولدینگ)</t>
  </si>
  <si>
    <t>بانک اقتصاد نوین (هولدینگ)</t>
  </si>
  <si>
    <t>شرکت فروشگاه های زنجیره ای افق کوروش (هولدینگ)</t>
  </si>
  <si>
    <t>شرکت مادر تخصصی توسعه معادن وصنایع معدنی خاورمیانه (هولدینگ)</t>
  </si>
  <si>
    <t>شرکت بین المللی توسعه صنایع و معادن غدیر (هولدینگ)</t>
  </si>
  <si>
    <t>شرکت سرمایه گذاری توسعه معادن و فلزات (هولدینگ)</t>
  </si>
  <si>
    <t>شرکت گروه توسعه فراگیر فولاد خوزستان (هولدینگ)</t>
  </si>
  <si>
    <t>شرکت فولاد سیرجان ایرانیان (هولدینگ)</t>
  </si>
  <si>
    <t>شرکت گسترش صنایع و معادن ماهان (هولدینگ)</t>
  </si>
  <si>
    <t>شرکت جهان فولاد سیرجان (هولدینگ)</t>
  </si>
  <si>
    <t>شرکت صنایع معدنی فولاد سنگان خراسان (هولدینگ)</t>
  </si>
  <si>
    <t>شرکت فولاد آلیاژی ایران (هولدینگ)</t>
  </si>
  <si>
    <t>شرکت سنگ آهن مرکزی ایران (هولدینگ)</t>
  </si>
  <si>
    <t>شرکت تولیدی فولاد سپید فراب کویر (هولدینگ)</t>
  </si>
  <si>
    <t>شرکت مجتمع فولاد خراسان (هولدینگ)</t>
  </si>
  <si>
    <t>شرکت قاسم ایران (هولدینگ)</t>
  </si>
  <si>
    <t>شرکت انرژی گستر سینا (هولدینگ)</t>
  </si>
  <si>
    <t>مواد غذایی</t>
  </si>
  <si>
    <t>پوشاک و اقلام و لوازم خرازی</t>
  </si>
  <si>
    <t>کالاهای مسافرتی، چمدان، چتر آفتابی و لوازم شخصی که در جای دیگری ذکر نشده اند</t>
  </si>
  <si>
    <t>انواع برس و قلم مو</t>
  </si>
  <si>
    <t>اقلام ساخته شده از منسوجات، مواد ورقی طبیعی یا مصنوعی</t>
  </si>
  <si>
    <t>اسباب و اثاثیه منزل</t>
  </si>
  <si>
    <t>اقلام خانگی که در جای دیگری قید نشده اند</t>
  </si>
  <si>
    <t xml:space="preserve"> ابزار آلات و یراق آلات</t>
  </si>
  <si>
    <t>بسته بندی ها و ظروف مخصوص حمل و نقل یا جا به‌ جایی کالا</t>
  </si>
  <si>
    <t>ساعت مچی و دیواری و سایر لوازم اندازه گیری، کنترل و علامت دادن</t>
  </si>
  <si>
    <t xml:space="preserve"> اقلام تزئینی و زیورآلات</t>
  </si>
  <si>
    <t>وسایل حمل و نقل یا بالا بردن</t>
  </si>
  <si>
    <t>تجهيزات توليد، توزيع يا تبديل برق</t>
  </si>
  <si>
    <t>تجهیزات ضبط، ارتباطات یا بازیابی اطلاعات</t>
  </si>
  <si>
    <t>ماشین آلاتی که در جای دیگر قید نشده اند</t>
  </si>
  <si>
    <t>دستگاه های عکاسی، سینماتوگرافی و بصری</t>
  </si>
  <si>
    <t>آلات موسیقی</t>
  </si>
  <si>
    <t>ماشین آلات چاپ و ماشین های اداری</t>
  </si>
  <si>
    <t>نوشت افزار و لوازم اداری، مواد تدریس و آموزش و مواد مورد استفاده نقاشان</t>
  </si>
  <si>
    <t>تجهیزات فروش و تبلیغات، تابلوها</t>
  </si>
  <si>
    <t xml:space="preserve"> انواع بازی، اسباب بازی، چادر و اقلام ورزشی</t>
  </si>
  <si>
    <t>گروه رتبه‌ای</t>
  </si>
  <si>
    <t>۱۰۰ شرکت</t>
  </si>
  <si>
    <t>۲۰۰ شرکت</t>
  </si>
  <si>
    <t>۳۰۰ شرکت</t>
  </si>
  <si>
    <t>۴۰۰ شرکت</t>
  </si>
  <si>
    <t>۵۰۰ شرکت</t>
  </si>
  <si>
    <t>تسلیحات، اقلام آتش بازی و نورافشانی، لوازم برای شکار، ماهیگیری و دفع آفات</t>
  </si>
  <si>
    <t>تجهیزات توزیع مایعات، لوازم بهداشتی، تجهیزات گرمایشی، تهویه و تهویه مطبوع، سوخت جامد</t>
  </si>
  <si>
    <t>لوازم و تجهیزات پزشکی و  آزمایشگاهی</t>
  </si>
  <si>
    <t>واحدهای ساختمانی و عناصر ساختمانی</t>
  </si>
  <si>
    <t>دستگاه های روشنایی</t>
  </si>
  <si>
    <t>ملزومات استفاده از توتون و ملزومات مورد استفاده سیگاری ها</t>
  </si>
  <si>
    <t>محصولات دارویی و آرایشی، اقلام و دستگاه های پیرایشی</t>
  </si>
  <si>
    <t xml:space="preserve"> تجهیزات و ادوات ضدخطر آتش سوزی، برای پیش گیری از سوانح</t>
  </si>
  <si>
    <t xml:space="preserve"> اقلام لازم برای مراقبت از حیوانات و جا به ‌جایی آنها</t>
  </si>
  <si>
    <t>ماشین ها و لوازم برای تهیه مواد خوراکی و آشامیدنی که در جای دیگری ذکر نشده اند</t>
  </si>
  <si>
    <t>تصاویر گرافیکی و طرح ها و نمادهای گرافیکی، آرم ها و الگوهای سطحی</t>
  </si>
  <si>
    <t>مواد مختلف و گوناگون</t>
  </si>
  <si>
    <t>طبقه ۱</t>
  </si>
  <si>
    <t>طبقه ۲</t>
  </si>
  <si>
    <t>طبقه ۳</t>
  </si>
  <si>
    <t>طبقه ۴</t>
  </si>
  <si>
    <t>طبقه ۵</t>
  </si>
  <si>
    <t>طبقه ۶</t>
  </si>
  <si>
    <t>طبقه ۷</t>
  </si>
  <si>
    <t>طبقه ۸</t>
  </si>
  <si>
    <t>طبقه ۹</t>
  </si>
  <si>
    <t>طبقه ۱۰</t>
  </si>
  <si>
    <t>طبقه ۱۱</t>
  </si>
  <si>
    <t>طبقه ۱۲</t>
  </si>
  <si>
    <t>طبقه ۱۳</t>
  </si>
  <si>
    <t>طبقه ۱۴</t>
  </si>
  <si>
    <t>طبقه ۱۵</t>
  </si>
  <si>
    <t>طبقه ۱۶</t>
  </si>
  <si>
    <t>طبقه ۱۷</t>
  </si>
  <si>
    <t>طبقه ۱۸</t>
  </si>
  <si>
    <t>طبقه ۱۹</t>
  </si>
  <si>
    <t>طبقه ۲۰</t>
  </si>
  <si>
    <t>طبقه ۲۱</t>
  </si>
  <si>
    <t>طبقه ۲۲</t>
  </si>
  <si>
    <t>طبقه ۲۳</t>
  </si>
  <si>
    <t>طبقه ۲۴</t>
  </si>
  <si>
    <t>طبقه ۲۵</t>
  </si>
  <si>
    <t>طبقه ۲۶</t>
  </si>
  <si>
    <t>طبقه ۲۷</t>
  </si>
  <si>
    <t>طبقه ۲۸</t>
  </si>
  <si>
    <t>طبقه ۲۹</t>
  </si>
  <si>
    <t>طبقه ۳۰</t>
  </si>
  <si>
    <t>طبقه ۳۱</t>
  </si>
  <si>
    <t>طبقه ۳۲</t>
  </si>
  <si>
    <t>طبقه ۹۹</t>
  </si>
  <si>
    <t>فرآورده های نفتی</t>
  </si>
  <si>
    <t>بانک‌ها و موسسات اعتباری</t>
  </si>
  <si>
    <t>شرکت های چند رشته ای صنعتی</t>
  </si>
  <si>
    <t>پتروشیمی</t>
  </si>
  <si>
    <t>وسایط نقلیه و قطعات خودرو</t>
  </si>
  <si>
    <t>فلزات اساسی</t>
  </si>
  <si>
    <t>انرژی</t>
  </si>
  <si>
    <t>پیمانکاری</t>
  </si>
  <si>
    <t>خدمات درمانی</t>
  </si>
  <si>
    <t>فروشگاه ها</t>
  </si>
  <si>
    <t>موسسات بیمه ای</t>
  </si>
  <si>
    <t xml:space="preserve"> ارتباطات و مخابرات</t>
  </si>
  <si>
    <t>رايانه و فعاليتهاي وابسته</t>
  </si>
  <si>
    <t>حمل و نقل و خدمات وابسته</t>
  </si>
  <si>
    <t>خدمات بازرگاني</t>
  </si>
  <si>
    <t>سرمايه گذاري هاي مالي</t>
  </si>
  <si>
    <t>توزیع و پخش</t>
  </si>
  <si>
    <t>محصولات غذايي و آشاميدني</t>
  </si>
  <si>
    <t>ماشين آلات، تجهيزات و صنايع فلزي</t>
  </si>
  <si>
    <t>واسطه گري هاي مالي</t>
  </si>
  <si>
    <t>محصولات شيميايي و بهداشتي</t>
  </si>
  <si>
    <t>لاستیک و پلاستیک</t>
  </si>
  <si>
    <t>خدمات فني و مهندسي</t>
  </si>
  <si>
    <t>کشاورزی، دامپروری و خدمات وابسته</t>
  </si>
  <si>
    <t>سيمان</t>
  </si>
  <si>
    <t>لوازم خانگي و الكترونيكي</t>
  </si>
  <si>
    <t>مواد و محصولات دارويي</t>
  </si>
  <si>
    <t>ساختمان و مهندسی عمران</t>
  </si>
  <si>
    <t>محصولات کانی غیر فلزی (بجز سیمان)</t>
  </si>
  <si>
    <t>خدمات عمومي، رفاهي و گردشگري</t>
  </si>
  <si>
    <t>صنايع سلولزي</t>
  </si>
  <si>
    <t>سایر شرکت ها</t>
  </si>
  <si>
    <t>1. استخراج زغال سنگ؛</t>
  </si>
  <si>
    <t>3. استخراج کانههای فلزی؛</t>
  </si>
  <si>
    <t>4. استخراج سایر معدنها؛</t>
  </si>
  <si>
    <t>5. نساجی؛</t>
  </si>
  <si>
    <t>7. فراورده‌های چوبی؛</t>
  </si>
  <si>
    <t>8. فراورده‌های کاغذی؛</t>
  </si>
  <si>
    <t>9. انتشار، چاپ و تکثیر؛</t>
  </si>
  <si>
    <t>12. فلزهای اساسی؛</t>
  </si>
  <si>
    <t>13. ساخت فراورده‌های فلزی؛</t>
  </si>
  <si>
    <t>14. ماشین‌آلات و تجهیزات؛</t>
  </si>
  <si>
    <t>15. ماشین‌آلات دستگاه‌های برقی؛</t>
  </si>
  <si>
    <t>18. خودرو و ساخت افزاره‌ها؛</t>
  </si>
  <si>
    <t>19. سایر وسیله‌های ترابری؛</t>
  </si>
  <si>
    <t>20. مبلمان و دیگرمصنوعات؛</t>
  </si>
  <si>
    <t>22. شرکت‌های چندرشته‌ای صنعتی؛</t>
  </si>
  <si>
    <t>23. فراورده‌های غذایی و آشامیدنی بجز قند و شِکر؛</t>
  </si>
  <si>
    <t>24. مواد و فراورده‌های دارویی؛</t>
  </si>
  <si>
    <t>25. فراورده‌های شیمیایی؛</t>
  </si>
  <si>
    <t>26. پیمانکاری صنعتی؛</t>
  </si>
  <si>
    <t>27. رایانه و فعالیت‌های وابسته به آن؛</t>
  </si>
  <si>
    <t>28. خدمات فنی و مهندسی؛</t>
  </si>
  <si>
    <t>32. سایر فراورده‌های کانی غیر فلزّی؛</t>
  </si>
  <si>
    <t>33. سرمایه‌گذاریها؛</t>
  </si>
  <si>
    <t>35. سایر واسطه‌گری‌های مالی؛</t>
  </si>
  <si>
    <r>
      <t>2. کشاورزی</t>
    </r>
    <r>
      <rPr>
        <sz val="18"/>
        <color rgb="FF202122"/>
        <rFont val="IRANSans(Small)"/>
        <family val="2"/>
      </rPr>
      <t>، </t>
    </r>
    <r>
      <rPr>
        <sz val="18"/>
        <color rgb="FF3366CC"/>
        <rFont val="IRANSans(Small)"/>
        <family val="2"/>
      </rPr>
      <t>دامپروری</t>
    </r>
    <r>
      <rPr>
        <sz val="18"/>
        <color rgb="FF202122"/>
        <rFont val="IRANSans(Small)"/>
        <family val="2"/>
      </rPr>
      <t> و </t>
    </r>
    <r>
      <rPr>
        <sz val="18"/>
        <color rgb="FF3366CC"/>
        <rFont val="IRANSans(Small)"/>
        <family val="2"/>
      </rPr>
      <t>خدمات</t>
    </r>
    <r>
      <rPr>
        <sz val="18"/>
        <color rgb="FF202122"/>
        <rFont val="IRANSans(Small)"/>
        <family val="2"/>
      </rPr>
      <t> وابسته به آن؛</t>
    </r>
  </si>
  <si>
    <r>
      <t>6. دباغی</t>
    </r>
    <r>
      <rPr>
        <sz val="18"/>
        <color rgb="FF202122"/>
        <rFont val="IRANSans(Small)"/>
        <family val="2"/>
      </rPr>
      <t>، پرداخت </t>
    </r>
    <r>
      <rPr>
        <sz val="18"/>
        <color rgb="FF3366CC"/>
        <rFont val="IRANSans(Small)"/>
        <family val="2"/>
      </rPr>
      <t>چرم</t>
    </r>
    <r>
      <rPr>
        <sz val="18"/>
        <color rgb="FF202122"/>
        <rFont val="IRANSans(Small)"/>
        <family val="2"/>
      </rPr>
      <t> و ساخت انواع </t>
    </r>
    <r>
      <rPr>
        <sz val="18"/>
        <color rgb="FF3366CC"/>
        <rFont val="IRANSans(Small)"/>
        <family val="2"/>
      </rPr>
      <t>پاپوش</t>
    </r>
    <r>
      <rPr>
        <sz val="18"/>
        <color rgb="FF202122"/>
        <rFont val="IRANSans(Small)"/>
        <family val="2"/>
      </rPr>
      <t>؛</t>
    </r>
  </si>
  <si>
    <r>
      <t>10. فراورده‌های </t>
    </r>
    <r>
      <rPr>
        <sz val="18"/>
        <color rgb="FF3366CC"/>
        <rFont val="IRANSans(Small)"/>
        <family val="2"/>
      </rPr>
      <t>نفتی</t>
    </r>
    <r>
      <rPr>
        <sz val="18"/>
        <color rgb="FF202122"/>
        <rFont val="IRANSans(Small)"/>
        <family val="2"/>
      </rPr>
      <t>، </t>
    </r>
    <r>
      <rPr>
        <sz val="18"/>
        <color rgb="FF3366CC"/>
        <rFont val="IRANSans(Small)"/>
        <family val="2"/>
      </rPr>
      <t>زغال کک</t>
    </r>
    <r>
      <rPr>
        <sz val="18"/>
        <color rgb="FF202122"/>
        <rFont val="IRANSans(Small)"/>
        <family val="2"/>
      </rPr>
      <t> و </t>
    </r>
    <r>
      <rPr>
        <sz val="18"/>
        <color rgb="FF3366CC"/>
        <rFont val="IRANSans(Small)"/>
        <family val="2"/>
      </rPr>
      <t>سوخت هسته‌ای</t>
    </r>
    <r>
      <rPr>
        <sz val="18"/>
        <color rgb="FF202122"/>
        <rFont val="IRANSans(Small)"/>
        <family val="2"/>
      </rPr>
      <t>؛</t>
    </r>
  </si>
  <si>
    <r>
      <t>11. لاستیک</t>
    </r>
    <r>
      <rPr>
        <sz val="18"/>
        <color rgb="FF202122"/>
        <rFont val="IRANSans(Small)"/>
        <family val="2"/>
      </rPr>
      <t> و </t>
    </r>
    <r>
      <rPr>
        <sz val="18"/>
        <color rgb="FF3366CC"/>
        <rFont val="IRANSans(Small)"/>
        <family val="2"/>
      </rPr>
      <t>پلاستیک</t>
    </r>
    <r>
      <rPr>
        <sz val="18"/>
        <color rgb="FF202122"/>
        <rFont val="IRANSans(Small)"/>
        <family val="2"/>
      </rPr>
      <t>؛</t>
    </r>
  </si>
  <si>
    <r>
      <t>16. ساخت </t>
    </r>
    <r>
      <rPr>
        <sz val="18"/>
        <color rgb="FF3366CC"/>
        <rFont val="IRANSans(Small)"/>
        <family val="2"/>
      </rPr>
      <t>رادیو</t>
    </r>
    <r>
      <rPr>
        <sz val="18"/>
        <color rgb="FF202122"/>
        <rFont val="IRANSans(Small)"/>
        <family val="2"/>
      </rPr>
      <t>، </t>
    </r>
    <r>
      <rPr>
        <sz val="18"/>
        <color rgb="FF3366CC"/>
        <rFont val="IRANSans(Small)"/>
        <family val="2"/>
      </rPr>
      <t>تلویزیون</t>
    </r>
    <r>
      <rPr>
        <sz val="18"/>
        <color rgb="FF202122"/>
        <rFont val="IRANSans(Small)"/>
        <family val="2"/>
      </rPr>
      <t>، دستگاه‌ها و وسیله‌های ارتباطی؛</t>
    </r>
  </si>
  <si>
    <r>
      <t>17. وسیله‌های </t>
    </r>
    <r>
      <rPr>
        <sz val="18"/>
        <color rgb="FF3366CC"/>
        <rFont val="IRANSans(Small)"/>
        <family val="2"/>
      </rPr>
      <t>اندازه‌گیری</t>
    </r>
    <r>
      <rPr>
        <sz val="18"/>
        <color rgb="FF202122"/>
        <rFont val="IRANSans(Small)"/>
        <family val="2"/>
      </rPr>
      <t>، </t>
    </r>
    <r>
      <rPr>
        <sz val="18"/>
        <color rgb="FF3366CC"/>
        <rFont val="IRANSans(Small)"/>
        <family val="2"/>
      </rPr>
      <t>پزشکی</t>
    </r>
    <r>
      <rPr>
        <sz val="18"/>
        <color rgb="FF202122"/>
        <rFont val="IRANSans(Small)"/>
        <family val="2"/>
      </rPr>
      <t> و </t>
    </r>
    <r>
      <rPr>
        <sz val="18"/>
        <color rgb="FF3366CC"/>
        <rFont val="IRANSans(Small)"/>
        <family val="2"/>
      </rPr>
      <t>نورشناختی</t>
    </r>
    <r>
      <rPr>
        <sz val="18"/>
        <color rgb="FF202122"/>
        <rFont val="IRANSans(Small)"/>
        <family val="2"/>
      </rPr>
      <t>؛</t>
    </r>
  </si>
  <si>
    <r>
      <t>21. قند</t>
    </r>
    <r>
      <rPr>
        <sz val="18"/>
        <color rgb="FF202122"/>
        <rFont val="IRANSans(Small)"/>
        <family val="2"/>
      </rPr>
      <t> و </t>
    </r>
    <r>
      <rPr>
        <sz val="18"/>
        <color rgb="FF3366CC"/>
        <rFont val="IRANSans(Small)"/>
        <family val="2"/>
      </rPr>
      <t>شکر</t>
    </r>
    <r>
      <rPr>
        <sz val="18"/>
        <color rgb="FF202122"/>
        <rFont val="IRANSans(Small)"/>
        <family val="2"/>
      </rPr>
      <t>؛</t>
    </r>
  </si>
  <si>
    <r>
      <t>29. انبوه‌سازی</t>
    </r>
    <r>
      <rPr>
        <sz val="18"/>
        <color rgb="FF202122"/>
        <rFont val="IRANSans(Small)"/>
        <family val="2"/>
      </rPr>
      <t>، </t>
    </r>
    <r>
      <rPr>
        <sz val="18"/>
        <color rgb="FFD73333"/>
        <rFont val="IRANSans(Small)"/>
        <family val="2"/>
      </rPr>
      <t>املاک و مستغلّات</t>
    </r>
    <r>
      <rPr>
        <sz val="18"/>
        <color rgb="FF202122"/>
        <rFont val="IRANSans(Small)"/>
        <family val="2"/>
      </rPr>
      <t>؛</t>
    </r>
  </si>
  <si>
    <r>
      <t>30. کاشی</t>
    </r>
    <r>
      <rPr>
        <sz val="18"/>
        <color rgb="FF202122"/>
        <rFont val="IRANSans(Small)"/>
        <family val="2"/>
      </rPr>
      <t> و </t>
    </r>
    <r>
      <rPr>
        <sz val="18"/>
        <color rgb="FF3366CC"/>
        <rFont val="IRANSans(Small)"/>
        <family val="2"/>
      </rPr>
      <t>سرامیک</t>
    </r>
    <r>
      <rPr>
        <sz val="18"/>
        <color rgb="FF202122"/>
        <rFont val="IRANSans(Small)"/>
        <family val="2"/>
      </rPr>
      <t>؛</t>
    </r>
  </si>
  <si>
    <r>
      <t>31. سیمان</t>
    </r>
    <r>
      <rPr>
        <sz val="18"/>
        <color rgb="FF202122"/>
        <rFont val="IRANSans(Small)"/>
        <family val="2"/>
      </rPr>
      <t>، </t>
    </r>
    <r>
      <rPr>
        <sz val="18"/>
        <color rgb="FF3366CC"/>
        <rFont val="IRANSans(Small)"/>
        <family val="2"/>
      </rPr>
      <t>آهک</t>
    </r>
    <r>
      <rPr>
        <sz val="18"/>
        <color rgb="FF202122"/>
        <rFont val="IRANSans(Small)"/>
        <family val="2"/>
      </rPr>
      <t> و </t>
    </r>
    <r>
      <rPr>
        <sz val="18"/>
        <color rgb="FF3366CC"/>
        <rFont val="IRANSans(Small)"/>
        <family val="2"/>
      </rPr>
      <t>گچ</t>
    </r>
    <r>
      <rPr>
        <sz val="18"/>
        <color rgb="FF202122"/>
        <rFont val="IRANSans(Small)"/>
        <family val="2"/>
      </rPr>
      <t>؛</t>
    </r>
  </si>
  <si>
    <r>
      <t>34. بانکها</t>
    </r>
    <r>
      <rPr>
        <sz val="18"/>
        <color rgb="FF202122"/>
        <rFont val="IRANSans(Small)"/>
        <family val="2"/>
      </rPr>
      <t>، </t>
    </r>
    <r>
      <rPr>
        <sz val="18"/>
        <color rgb="FFD73333"/>
        <rFont val="IRANSans(Small)"/>
        <family val="2"/>
      </rPr>
      <t>مؤسسه‌های اعتباری</t>
    </r>
    <r>
      <rPr>
        <sz val="18"/>
        <color rgb="FF202122"/>
        <rFont val="IRANSans(Small)"/>
        <family val="2"/>
      </rPr>
      <t> و سایر نهادهای پولی؛</t>
    </r>
  </si>
  <si>
    <r>
      <t>36. ترابری</t>
    </r>
    <r>
      <rPr>
        <sz val="18"/>
        <color rgb="FF202122"/>
        <rFont val="IRANSans(Small)"/>
        <family val="2"/>
      </rPr>
      <t>، </t>
    </r>
    <r>
      <rPr>
        <sz val="18"/>
        <color rgb="FF3366CC"/>
        <rFont val="IRANSans(Small)"/>
        <family val="2"/>
      </rPr>
      <t>انبارداری</t>
    </r>
    <r>
      <rPr>
        <sz val="18"/>
        <color rgb="FF202122"/>
        <rFont val="IRANSans(Small)"/>
        <family val="2"/>
      </rPr>
      <t> و </t>
    </r>
    <r>
      <rPr>
        <sz val="18"/>
        <color rgb="FF3366CC"/>
        <rFont val="IRANSans(Small)"/>
        <family val="2"/>
      </rPr>
      <t>ارتباطات</t>
    </r>
    <r>
      <rPr>
        <sz val="18"/>
        <color rgb="FF202122"/>
        <rFont val="IRANSans(Small)"/>
        <family val="2"/>
      </rPr>
      <t>.</t>
    </r>
  </si>
  <si>
    <t>انواع صنایع - مدیریت صنعتی</t>
  </si>
  <si>
    <t>اکتشاف،استخراج و خدمات جانبی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</si>
</sst>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3000401]0"/>
    <numFmt numFmtId="165" formatCode="#,##0.0"/>
    <numFmt numFmtId="166" formatCode="0.0%"/>
  </numFmts>
  <fonts count="27">
    <font>
      <sz val="11"/>
      <color theme="1"/>
      <name val="Calibri"/>
      <family val="2"/>
      <charset val="178"/>
      <scheme val="minor"/>
    </font>
    <font>
      <sz val="18"/>
      <color rgb="FF141414"/>
      <name val="IRANSans(Small)"/>
      <family val="2"/>
    </font>
    <font>
      <sz val="11"/>
      <color theme="1"/>
      <name val="Calibri"/>
      <family val="2"/>
      <charset val="178"/>
      <scheme val="minor"/>
    </font>
    <font>
      <sz val="11"/>
      <color theme="1"/>
      <name val="IRANSans(Small)"/>
      <family val="2"/>
    </font>
    <font>
      <sz val="18"/>
      <color theme="0" tint="-0.249977111117893"/>
      <name val="IRANSans(Small)"/>
      <family val="2"/>
    </font>
    <font>
      <b/>
      <sz val="18"/>
      <color rgb="FF141414"/>
      <name val="IRANSans(Small)"/>
      <family val="2"/>
    </font>
    <font>
      <sz val="18"/>
      <color theme="2" tint="-0.499984740745262"/>
      <name val="IRANSans(Small)"/>
      <family val="2"/>
    </font>
    <font>
      <b/>
      <sz val="18"/>
      <color theme="2" tint="-0.499984740745262"/>
      <name val="IRANSans(Small)"/>
      <family val="2"/>
    </font>
    <font>
      <sz val="18"/>
      <color theme="5" tint="-0.249977111117893"/>
      <name val="IRANSans(Small)"/>
      <family val="2"/>
    </font>
    <font>
      <sz val="11"/>
      <color theme="5" tint="-0.249977111117893"/>
      <name val="Calibri"/>
      <family val="2"/>
      <charset val="178"/>
      <scheme val="minor"/>
    </font>
    <font>
      <sz val="18"/>
      <color theme="5" tint="-0.499984740745262"/>
      <name val="IRANSans(Small)"/>
      <family val="2"/>
    </font>
    <font>
      <sz val="11"/>
      <color theme="5" tint="-0.499984740745262"/>
      <name val="Calibri"/>
      <family val="2"/>
      <charset val="178"/>
      <scheme val="minor"/>
    </font>
    <font>
      <b/>
      <sz val="11"/>
      <color theme="1"/>
      <name val="IRANSans(Small)"/>
      <family val="2"/>
    </font>
    <font>
      <b/>
      <sz val="12"/>
      <color theme="1"/>
      <name val="IRANSans(Small)"/>
      <family val="2"/>
    </font>
    <font>
      <sz val="11"/>
      <color theme="9" tint="-0.249977111117893"/>
      <name val="IRANSans(Small)"/>
      <family val="2"/>
    </font>
    <font>
      <b/>
      <sz val="11"/>
      <color theme="9" tint="-0.249977111117893"/>
      <name val="IRANSans(Small)"/>
      <family val="2"/>
    </font>
    <font>
      <sz val="11"/>
      <color theme="5" tint="-0.249977111117893"/>
      <name val="IRANSans(Small)"/>
      <family val="2"/>
    </font>
    <font>
      <b/>
      <sz val="11"/>
      <color theme="5" tint="-0.249977111117893"/>
      <name val="IRANSans(Small)"/>
      <family val="2"/>
    </font>
    <font>
      <sz val="5"/>
      <color rgb="FF333333"/>
      <name val="YekanBakh"/>
    </font>
    <font>
      <b/>
      <u/>
      <sz val="18"/>
      <color rgb="FF0070C0"/>
      <name val="IRANSans(Small)"/>
      <family val="2"/>
    </font>
    <font>
      <sz val="8"/>
      <name val="Calibri"/>
      <family val="2"/>
      <charset val="178"/>
      <scheme val="minor"/>
    </font>
    <font>
      <b/>
      <sz val="18"/>
      <name val="IRANSans(Small)"/>
      <family val="2"/>
    </font>
    <font>
      <sz val="18"/>
      <color rgb="FF202122"/>
      <name val="IRANSans(Small)"/>
      <family val="2"/>
    </font>
    <font>
      <sz val="18"/>
      <color rgb="FF3366CC"/>
      <name val="IRANSans(Small)"/>
      <family val="2"/>
    </font>
    <font>
      <sz val="18"/>
      <color rgb="FFD73333"/>
      <name val="IRANSans(Small)"/>
      <family val="2"/>
    </font>
    <font>
      <sz val="18"/>
      <color theme="7" tint="-0.249977111117893"/>
      <name val="IRANSans(Small)"/>
      <family val="2"/>
    </font>
    <font>
      <b/>
      <sz val="18"/>
      <color theme="1"/>
      <name val="IRANSans(Small)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center" vertical="center" readingOrder="2"/>
    </xf>
    <xf numFmtId="3" fontId="1" fillId="0" borderId="0" xfId="0" applyNumberFormat="1" applyFont="1" applyAlignment="1">
      <alignment horizontal="center" vertical="center" readingOrder="2"/>
    </xf>
    <xf numFmtId="0" fontId="1" fillId="2" borderId="0" xfId="0" applyFont="1" applyFill="1" applyAlignment="1">
      <alignment horizontal="right" vertical="center" readingOrder="2"/>
    </xf>
    <xf numFmtId="0" fontId="1" fillId="2" borderId="0" xfId="0" applyFont="1" applyFill="1" applyAlignment="1">
      <alignment horizontal="center" vertical="center" readingOrder="2"/>
    </xf>
    <xf numFmtId="165" fontId="1" fillId="0" borderId="0" xfId="0" applyNumberFormat="1" applyFont="1" applyAlignment="1">
      <alignment horizontal="center" vertical="center" readingOrder="2"/>
    </xf>
    <xf numFmtId="0" fontId="5" fillId="2" borderId="0" xfId="0" applyFont="1" applyFill="1" applyAlignment="1">
      <alignment horizontal="center" vertical="center" readingOrder="2"/>
    </xf>
    <xf numFmtId="0" fontId="6" fillId="3" borderId="0" xfId="0" applyFont="1" applyFill="1" applyAlignment="1">
      <alignment horizontal="center" vertical="center" readingOrder="2"/>
    </xf>
    <xf numFmtId="9" fontId="1" fillId="0" borderId="0" xfId="1" applyFont="1" applyAlignment="1">
      <alignment horizontal="center" vertical="center" readingOrder="2"/>
    </xf>
    <xf numFmtId="0" fontId="7" fillId="3" borderId="0" xfId="0" applyFont="1" applyFill="1" applyAlignment="1">
      <alignment horizontal="center" vertical="center" readingOrder="2"/>
    </xf>
    <xf numFmtId="165" fontId="5" fillId="0" borderId="0" xfId="0" applyNumberFormat="1" applyFont="1" applyAlignment="1">
      <alignment horizontal="center" vertical="center" readingOrder="2"/>
    </xf>
    <xf numFmtId="3" fontId="5" fillId="0" borderId="0" xfId="0" applyNumberFormat="1" applyFont="1" applyAlignment="1">
      <alignment horizontal="center" vertical="center" readingOrder="2"/>
    </xf>
    <xf numFmtId="3" fontId="1" fillId="2" borderId="0" xfId="0" applyNumberFormat="1" applyFont="1" applyFill="1" applyAlignment="1">
      <alignment horizontal="center" vertical="center" readingOrder="2"/>
    </xf>
    <xf numFmtId="3" fontId="4" fillId="2" borderId="0" xfId="0" applyNumberFormat="1" applyFont="1" applyFill="1" applyAlignment="1">
      <alignment horizontal="center" vertical="center" readingOrder="2"/>
    </xf>
    <xf numFmtId="3" fontId="4" fillId="2" borderId="0" xfId="0" applyNumberFormat="1" applyFont="1" applyFill="1" applyAlignment="1">
      <alignment horizontal="left" vertical="center" readingOrder="2"/>
    </xf>
    <xf numFmtId="3" fontId="4" fillId="2" borderId="0" xfId="0" applyNumberFormat="1" applyFont="1" applyFill="1" applyAlignment="1">
      <alignment horizontal="right" vertical="center" readingOrder="2"/>
    </xf>
    <xf numFmtId="0" fontId="8" fillId="3" borderId="0" xfId="0" applyFont="1" applyFill="1" applyAlignment="1">
      <alignment horizontal="center" vertical="center" readingOrder="2"/>
    </xf>
    <xf numFmtId="0" fontId="9" fillId="0" borderId="0" xfId="0" applyFont="1"/>
    <xf numFmtId="166" fontId="8" fillId="0" borderId="0" xfId="1" applyNumberFormat="1" applyFont="1" applyAlignment="1">
      <alignment horizontal="center" vertical="center" readingOrder="2"/>
    </xf>
    <xf numFmtId="0" fontId="10" fillId="3" borderId="0" xfId="0" applyFont="1" applyFill="1" applyAlignment="1">
      <alignment horizontal="center" vertical="center" readingOrder="2"/>
    </xf>
    <xf numFmtId="0" fontId="11" fillId="0" borderId="0" xfId="0" applyFont="1"/>
    <xf numFmtId="166" fontId="10" fillId="0" borderId="0" xfId="1" applyNumberFormat="1" applyFont="1" applyAlignment="1">
      <alignment horizontal="center" vertical="center" readingOrder="2"/>
    </xf>
    <xf numFmtId="0" fontId="3" fillId="0" borderId="0" xfId="0" pivotButton="1" applyFont="1" applyAlignment="1">
      <alignment readingOrder="2"/>
    </xf>
    <xf numFmtId="0" fontId="3" fillId="0" borderId="0" xfId="0" applyFont="1" applyAlignment="1">
      <alignment readingOrder="2"/>
    </xf>
    <xf numFmtId="0" fontId="3" fillId="0" borderId="0" xfId="0" applyFont="1" applyAlignment="1">
      <alignment horizontal="right" readingOrder="2"/>
    </xf>
    <xf numFmtId="164" fontId="13" fillId="0" borderId="0" xfId="0" applyNumberFormat="1" applyFont="1" applyAlignment="1">
      <alignment horizontal="center" readingOrder="2"/>
    </xf>
    <xf numFmtId="0" fontId="13" fillId="0" borderId="0" xfId="0" applyFont="1" applyAlignment="1">
      <alignment horizontal="center" readingOrder="2"/>
    </xf>
    <xf numFmtId="0" fontId="12" fillId="0" borderId="0" xfId="0" applyFont="1" applyAlignment="1">
      <alignment horizontal="right" readingOrder="2"/>
    </xf>
    <xf numFmtId="0" fontId="14" fillId="0" borderId="0" xfId="0" applyFont="1" applyAlignment="1">
      <alignment horizontal="center" vertical="center" readingOrder="2"/>
    </xf>
    <xf numFmtId="165" fontId="15" fillId="0" borderId="0" xfId="0" applyNumberFormat="1" applyFont="1" applyAlignment="1">
      <alignment horizontal="center" readingOrder="2"/>
    </xf>
    <xf numFmtId="165" fontId="14" fillId="0" borderId="0" xfId="0" applyNumberFormat="1" applyFont="1" applyAlignment="1">
      <alignment horizontal="center" readingOrder="2"/>
    </xf>
    <xf numFmtId="0" fontId="16" fillId="0" borderId="0" xfId="0" applyFont="1" applyAlignment="1">
      <alignment horizontal="center" vertical="center" readingOrder="2"/>
    </xf>
    <xf numFmtId="165" fontId="17" fillId="0" borderId="0" xfId="0" applyNumberFormat="1" applyFont="1" applyAlignment="1">
      <alignment horizontal="center" readingOrder="2"/>
    </xf>
    <xf numFmtId="165" fontId="16" fillId="0" borderId="0" xfId="0" applyNumberFormat="1" applyFont="1" applyAlignment="1">
      <alignment horizontal="center" readingOrder="2"/>
    </xf>
    <xf numFmtId="0" fontId="5" fillId="2" borderId="0" xfId="0" applyFont="1" applyFill="1" applyAlignment="1">
      <alignment horizontal="center" vertical="center" readingOrder="2"/>
    </xf>
    <xf numFmtId="0" fontId="18" fillId="0" borderId="0" xfId="0" applyFont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readingOrder="2"/>
    </xf>
    <xf numFmtId="4" fontId="3" fillId="0" borderId="0" xfId="0" applyNumberFormat="1" applyFont="1" applyAlignment="1">
      <alignment horizontal="center" vertical="center" readingOrder="2"/>
    </xf>
    <xf numFmtId="3" fontId="3" fillId="0" borderId="0" xfId="0" applyNumberFormat="1" applyFont="1" applyAlignment="1">
      <alignment horizontal="center" vertical="center" readingOrder="2"/>
    </xf>
    <xf numFmtId="0" fontId="3" fillId="0" borderId="0" xfId="0" applyFont="1"/>
    <xf numFmtId="0" fontId="19" fillId="2" borderId="0" xfId="0" applyFont="1" applyFill="1" applyAlignment="1">
      <alignment horizontal="center" vertical="center" readingOrder="2"/>
    </xf>
    <xf numFmtId="0" fontId="4" fillId="0" borderId="0" xfId="0" applyFont="1" applyAlignment="1">
      <alignment horizontal="right" vertical="center" readingOrder="2"/>
    </xf>
    <xf numFmtId="0" fontId="21" fillId="2" borderId="0" xfId="0" applyFont="1" applyFill="1" applyAlignment="1">
      <alignment horizontal="center" vertical="center" readingOrder="2"/>
    </xf>
    <xf numFmtId="0" fontId="25" fillId="0" borderId="0" xfId="0" applyFont="1" applyAlignment="1">
      <alignment horizontal="center" vertical="center" readingOrder="2"/>
    </xf>
    <xf numFmtId="0" fontId="25" fillId="4" borderId="0" xfId="0" applyFont="1" applyFill="1" applyAlignment="1">
      <alignment horizontal="center" vertical="center" readingOrder="2"/>
    </xf>
    <xf numFmtId="0" fontId="26" fillId="2" borderId="0" xfId="0" applyFont="1" applyFill="1" applyAlignment="1">
      <alignment horizontal="center" vertical="center" readingOrder="2"/>
    </xf>
  </cellXfs>
  <cellStyles count="2">
    <cellStyle name="Normal" xfId="0" builtinId="0"/>
    <cellStyle name="Percent" xfId="1" builtinId="5"/>
  </cellStyles>
  <dxfs count="240"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alignment readingOrder="2"/>
    </dxf>
    <dxf>
      <alignment readingOrder="2"/>
    </dxf>
    <dxf>
      <alignment readingOrder="2"/>
    </dxf>
    <dxf>
      <alignment readingOrder="2"/>
    </dxf>
    <dxf>
      <alignment readingOrder="2"/>
    </dxf>
    <dxf>
      <alignment readingOrder="2"/>
    </dxf>
    <dxf>
      <numFmt numFmtId="3" formatCode="#,##0"/>
    </dxf>
    <dxf>
      <alignment horizontal="center"/>
    </dxf>
    <dxf>
      <numFmt numFmtId="1" formatCode="0"/>
    </dxf>
    <dxf>
      <alignment horizontal="center"/>
    </dxf>
    <dxf>
      <numFmt numFmtId="165" formatCode="#,##0.0"/>
    </dxf>
    <dxf>
      <alignment horizontal="center"/>
    </dxf>
    <dxf>
      <alignment vertical="center"/>
    </dxf>
    <dxf>
      <font>
        <b/>
      </font>
    </dxf>
    <dxf>
      <font>
        <color theme="9" tint="-0.249977111117893"/>
      </font>
    </dxf>
    <dxf>
      <font>
        <color theme="9" tint="-0.249977111117893"/>
      </font>
    </dxf>
    <dxf>
      <font>
        <color theme="5" tint="-0.249977111117893"/>
      </font>
    </dxf>
    <dxf>
      <font>
        <color theme="5" tint="-0.249977111117893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alignment readingOrder="2"/>
    </dxf>
    <dxf>
      <alignment readingOrder="2"/>
    </dxf>
    <dxf>
      <alignment readingOrder="2"/>
    </dxf>
    <dxf>
      <alignment readingOrder="2"/>
    </dxf>
    <dxf>
      <alignment readingOrder="2"/>
    </dxf>
    <dxf>
      <alignment readingOrder="2"/>
    </dxf>
    <dxf>
      <numFmt numFmtId="3" formatCode="#,##0"/>
    </dxf>
    <dxf>
      <alignment horizontal="center"/>
    </dxf>
    <dxf>
      <numFmt numFmtId="1" formatCode="0"/>
    </dxf>
    <dxf>
      <alignment horizontal="center"/>
    </dxf>
    <dxf>
      <numFmt numFmtId="165" formatCode="#,##0.0"/>
    </dxf>
    <dxf>
      <alignment horizontal="center"/>
    </dxf>
    <dxf>
      <alignment vertical="center"/>
    </dxf>
    <dxf>
      <font>
        <b/>
      </font>
    </dxf>
    <dxf>
      <font>
        <color theme="9" tint="-0.249977111117893"/>
      </font>
    </dxf>
    <dxf>
      <font>
        <color theme="9" tint="-0.249977111117893"/>
      </font>
    </dxf>
    <dxf>
      <font>
        <color theme="5" tint="-0.249977111117893"/>
      </font>
    </dxf>
    <dxf>
      <font>
        <color theme="5" tint="-0.249977111117893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alignment readingOrder="2"/>
    </dxf>
    <dxf>
      <alignment readingOrder="2"/>
    </dxf>
    <dxf>
      <alignment readingOrder="2"/>
    </dxf>
    <dxf>
      <alignment readingOrder="2"/>
    </dxf>
    <dxf>
      <alignment readingOrder="2"/>
    </dxf>
    <dxf>
      <alignment readingOrder="2"/>
    </dxf>
    <dxf>
      <numFmt numFmtId="3" formatCode="#,##0"/>
    </dxf>
    <dxf>
      <alignment horizontal="center"/>
    </dxf>
    <dxf>
      <numFmt numFmtId="1" formatCode="0"/>
    </dxf>
    <dxf>
      <alignment horizontal="center"/>
    </dxf>
    <dxf>
      <numFmt numFmtId="165" formatCode="#,##0.0"/>
    </dxf>
    <dxf>
      <alignment horizontal="center"/>
    </dxf>
    <dxf>
      <alignment vertical="center"/>
    </dxf>
    <dxf>
      <font>
        <b/>
      </font>
    </dxf>
    <dxf>
      <font>
        <color theme="9" tint="-0.249977111117893"/>
      </font>
    </dxf>
    <dxf>
      <font>
        <color theme="9" tint="-0.249977111117893"/>
      </font>
    </dxf>
    <dxf>
      <font>
        <color theme="5" tint="-0.249977111117893"/>
      </font>
    </dxf>
    <dxf>
      <font>
        <color theme="5" tint="-0.249977111117893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alignment readingOrder="2"/>
    </dxf>
    <dxf>
      <alignment readingOrder="2"/>
    </dxf>
    <dxf>
      <alignment readingOrder="2"/>
    </dxf>
    <dxf>
      <alignment readingOrder="2"/>
    </dxf>
    <dxf>
      <alignment readingOrder="2"/>
    </dxf>
    <dxf>
      <alignment readingOrder="2"/>
    </dxf>
    <dxf>
      <numFmt numFmtId="3" formatCode="#,##0"/>
    </dxf>
    <dxf>
      <alignment horizontal="center"/>
    </dxf>
    <dxf>
      <numFmt numFmtId="1" formatCode="0"/>
    </dxf>
    <dxf>
      <alignment horizontal="center"/>
    </dxf>
    <dxf>
      <numFmt numFmtId="165" formatCode="#,##0.0"/>
    </dxf>
    <dxf>
      <alignment horizontal="center"/>
    </dxf>
    <dxf>
      <alignment vertical="center"/>
    </dxf>
    <dxf>
      <font>
        <b/>
      </font>
    </dxf>
    <dxf>
      <font>
        <color theme="9" tint="-0.249977111117893"/>
      </font>
    </dxf>
    <dxf>
      <font>
        <color theme="9" tint="-0.249977111117893"/>
      </font>
    </dxf>
    <dxf>
      <font>
        <color theme="5" tint="-0.249977111117893"/>
      </font>
    </dxf>
    <dxf>
      <font>
        <color theme="5" tint="-0.249977111117893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alignment readingOrder="2"/>
    </dxf>
    <dxf>
      <alignment readingOrder="2"/>
    </dxf>
    <dxf>
      <alignment readingOrder="2"/>
    </dxf>
    <dxf>
      <alignment readingOrder="2"/>
    </dxf>
    <dxf>
      <alignment readingOrder="2"/>
    </dxf>
    <dxf>
      <alignment readingOrder="2"/>
    </dxf>
    <dxf>
      <numFmt numFmtId="3" formatCode="#,##0"/>
    </dxf>
    <dxf>
      <alignment horizontal="center"/>
    </dxf>
    <dxf>
      <numFmt numFmtId="1" formatCode="0"/>
    </dxf>
    <dxf>
      <alignment horizontal="center"/>
    </dxf>
    <dxf>
      <numFmt numFmtId="165" formatCode="#,##0.0"/>
    </dxf>
    <dxf>
      <alignment horizontal="center"/>
    </dxf>
    <dxf>
      <alignment vertical="center"/>
    </dxf>
    <dxf>
      <font>
        <b/>
      </font>
    </dxf>
    <dxf>
      <font>
        <color theme="9" tint="-0.249977111117893"/>
      </font>
    </dxf>
    <dxf>
      <font>
        <color theme="9" tint="-0.249977111117893"/>
      </font>
    </dxf>
    <dxf>
      <font>
        <color theme="5" tint="-0.249977111117893"/>
      </font>
    </dxf>
    <dxf>
      <font>
        <color theme="5" tint="-0.249977111117893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alignment readingOrder="2"/>
    </dxf>
    <dxf>
      <alignment readingOrder="2"/>
    </dxf>
    <dxf>
      <alignment readingOrder="2"/>
    </dxf>
    <dxf>
      <alignment readingOrder="2"/>
    </dxf>
    <dxf>
      <alignment readingOrder="2"/>
    </dxf>
    <dxf>
      <alignment readingOrder="2"/>
    </dxf>
    <dxf>
      <numFmt numFmtId="3" formatCode="#,##0"/>
    </dxf>
    <dxf>
      <alignment horizontal="center"/>
    </dxf>
    <dxf>
      <numFmt numFmtId="1" formatCode="0"/>
    </dxf>
    <dxf>
      <alignment horizontal="center"/>
    </dxf>
    <dxf>
      <numFmt numFmtId="165" formatCode="#,##0.0"/>
    </dxf>
    <dxf>
      <alignment horizontal="center"/>
    </dxf>
    <dxf>
      <alignment vertical="center"/>
    </dxf>
    <dxf>
      <font>
        <b/>
      </font>
    </dxf>
    <dxf>
      <font>
        <color theme="9" tint="-0.249977111117893"/>
      </font>
    </dxf>
    <dxf>
      <font>
        <color theme="9" tint="-0.249977111117893"/>
      </font>
    </dxf>
    <dxf>
      <font>
        <color theme="5" tint="-0.249977111117893"/>
      </font>
    </dxf>
    <dxf>
      <font>
        <color theme="5" tint="-0.249977111117893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alignment readingOrder="2"/>
    </dxf>
    <dxf>
      <alignment readingOrder="2"/>
    </dxf>
    <dxf>
      <alignment readingOrder="2"/>
    </dxf>
    <dxf>
      <alignment readingOrder="2"/>
    </dxf>
    <dxf>
      <alignment readingOrder="2"/>
    </dxf>
    <dxf>
      <alignment readingOrder="2"/>
    </dxf>
    <dxf>
      <numFmt numFmtId="3" formatCode="#,##0"/>
    </dxf>
    <dxf>
      <alignment horizontal="center"/>
    </dxf>
    <dxf>
      <numFmt numFmtId="1" formatCode="0"/>
    </dxf>
    <dxf>
      <alignment horizontal="center"/>
    </dxf>
    <dxf>
      <numFmt numFmtId="165" formatCode="#,##0.0"/>
    </dxf>
    <dxf>
      <alignment horizontal="center"/>
    </dxf>
    <dxf>
      <alignment vertical="center"/>
    </dxf>
    <dxf>
      <font>
        <b/>
      </font>
    </dxf>
    <dxf>
      <font>
        <color theme="9" tint="-0.249977111117893"/>
      </font>
    </dxf>
    <dxf>
      <font>
        <color theme="9" tint="-0.249977111117893"/>
      </font>
    </dxf>
    <dxf>
      <font>
        <color theme="5" tint="-0.249977111117893"/>
      </font>
    </dxf>
    <dxf>
      <font>
        <color theme="5" tint="-0.249977111117893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alignment readingOrder="2"/>
    </dxf>
    <dxf>
      <alignment readingOrder="2"/>
    </dxf>
    <dxf>
      <alignment readingOrder="2"/>
    </dxf>
    <dxf>
      <alignment readingOrder="2"/>
    </dxf>
    <dxf>
      <alignment readingOrder="2"/>
    </dxf>
    <dxf>
      <alignment readingOrder="2"/>
    </dxf>
    <dxf>
      <numFmt numFmtId="3" formatCode="#,##0"/>
    </dxf>
    <dxf>
      <alignment horizontal="center"/>
    </dxf>
    <dxf>
      <numFmt numFmtId="1" formatCode="0"/>
    </dxf>
    <dxf>
      <alignment horizontal="center"/>
    </dxf>
    <dxf>
      <numFmt numFmtId="165" formatCode="#,##0.0"/>
    </dxf>
    <dxf>
      <alignment horizontal="center"/>
    </dxf>
    <dxf>
      <alignment vertical="center"/>
    </dxf>
    <dxf>
      <font>
        <b/>
      </font>
    </dxf>
    <dxf>
      <font>
        <color theme="9" tint="-0.249977111117893"/>
      </font>
    </dxf>
    <dxf>
      <font>
        <color theme="9" tint="-0.249977111117893"/>
      </font>
    </dxf>
    <dxf>
      <font>
        <color theme="5" tint="-0.249977111117893"/>
      </font>
    </dxf>
    <dxf>
      <font>
        <color theme="5" tint="-0.249977111117893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alignment readingOrder="2"/>
    </dxf>
    <dxf>
      <alignment readingOrder="2"/>
    </dxf>
    <dxf>
      <alignment readingOrder="2"/>
    </dxf>
    <dxf>
      <alignment readingOrder="2"/>
    </dxf>
    <dxf>
      <alignment readingOrder="2"/>
    </dxf>
    <dxf>
      <alignment readingOrder="2"/>
    </dxf>
    <dxf>
      <numFmt numFmtId="3" formatCode="#,##0"/>
    </dxf>
    <dxf>
      <alignment horizontal="center"/>
    </dxf>
    <dxf>
      <numFmt numFmtId="1" formatCode="0"/>
    </dxf>
    <dxf>
      <alignment horizontal="center"/>
    </dxf>
    <dxf>
      <numFmt numFmtId="165" formatCode="#,##0.0"/>
    </dxf>
    <dxf>
      <alignment horizontal="center"/>
    </dxf>
    <dxf>
      <alignment vertical="center"/>
    </dxf>
    <dxf>
      <font>
        <b/>
      </font>
    </dxf>
    <dxf>
      <font>
        <color theme="9" tint="-0.249977111117893"/>
      </font>
    </dxf>
    <dxf>
      <font>
        <color theme="9" tint="-0.249977111117893"/>
      </font>
    </dxf>
    <dxf>
      <font>
        <color theme="5" tint="-0.249977111117893"/>
      </font>
    </dxf>
    <dxf>
      <font>
        <color theme="5" tint="-0.249977111117893"/>
      </font>
    </dxf>
    <dxf>
      <font>
        <color theme="5" tint="-0.249977111117893"/>
      </font>
    </dxf>
    <dxf>
      <font>
        <color theme="5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b/>
      </font>
    </dxf>
    <dxf>
      <alignment vertical="center"/>
    </dxf>
    <dxf>
      <alignment horizontal="center"/>
    </dxf>
    <dxf>
      <numFmt numFmtId="165" formatCode="#,##0.0"/>
    </dxf>
    <dxf>
      <alignment horizontal="center"/>
    </dxf>
    <dxf>
      <numFmt numFmtId="1" formatCode="0"/>
    </dxf>
    <dxf>
      <alignment horizontal="center"/>
    </dxf>
    <dxf>
      <numFmt numFmtId="3" formatCode="#,##0"/>
    </dxf>
    <dxf>
      <alignment readingOrder="2"/>
    </dxf>
    <dxf>
      <alignment readingOrder="2"/>
    </dxf>
    <dxf>
      <alignment readingOrder="2"/>
    </dxf>
    <dxf>
      <alignment readingOrder="2"/>
    </dxf>
    <dxf>
      <alignment readingOrder="2"/>
    </dxf>
    <dxf>
      <alignment readingOrder="2"/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  <dxf>
      <font>
        <name val="IRANSans(Small)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im Ebrahimian" refreshedDate="45317.835830208336" createdVersion="8" refreshedVersion="8" minRefreshableVersion="3" recordCount="500" xr:uid="{92F1C4CA-ECBE-419F-BE0A-853D7539538E}">
  <cacheSource type="worksheet">
    <worksheetSource ref="A2:T502" sheet="لیست"/>
  </cacheSource>
  <cacheFields count="20">
    <cacheField name="رتبه جدید" numFmtId="0">
      <sharedItems containsSemiMixedTypes="0" containsString="0" containsNumber="1" containsInteger="1" minValue="1" maxValue="500" count="50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</sharedItems>
    </cacheField>
    <cacheField name="گروه رتبه‌ای" numFmtId="0">
      <sharedItems/>
    </cacheField>
    <cacheField name="نام شرکت" numFmtId="0">
      <sharedItems count="541">
        <s v="شرکت نفت ستاره خلیج فارس"/>
        <s v="شرکت صنایع پتروشیمی خلیج فارس (هولدینگ)"/>
        <s v="شرکت پالایش نفت اصفهان (هولدینگ)"/>
        <s v="شرکت پالایش نفت بندرعباس"/>
        <s v="شرکت سرمایه گذاری غدیر (هولدینگ)"/>
        <s v="شرکت گروه گسترش نفت و گاز پارسیان (هولدینگ)"/>
        <s v="شرکت ایران خودرو (هولدینگ)"/>
        <s v="شرکت فولاد مبارکه اصفهان (هولدینگ)"/>
        <s v="بانک ملت (هولدینگ)"/>
        <s v="بانک رفاه کارگران (هولدینگ)"/>
        <s v="شرکت سرمایه گذاری پارس آریان (هولدینگ)"/>
        <s v="بانک صادرات ایران (هولدینگ)"/>
        <s v="شرکت پتروشیمی نوری (هولدینگ)"/>
        <s v="بانک تجارت (هولدینگ)"/>
        <s v="بانک پاسارگاد (هولدینگ)"/>
        <s v="شرکت سرمایه گذاری نفت و گاز و پتروشیمی تامین (هولدینگ)"/>
        <s v="شرکت سایپا (هولدینگ)"/>
        <s v="شرکت ملی صنایع مس ایران (هولدینگ)"/>
        <s v="شرکت گروه مپنا (هولدینگ)"/>
        <s v="بانک پارسیان (هولدینگ)"/>
        <s v="شرکت معدنی و صنعتی گل گهر (هولدینگ)"/>
        <s v="شرکت کشتیرانی جمهوری اسلامی ایران (هولدینگ)"/>
        <s v="شرکت پتروشیمی بندر امام (هولدینگ)"/>
        <s v="بانک گردشگری (هولدینگ)"/>
        <s v="شرکت فولاد خوزستان (هولدینگ)"/>
        <s v="شرکت پتروشیمی پارس (هولدینگ)"/>
        <s v="شرکت پتروشیمی بوعلی سینا"/>
        <s v="شرکت پالایش نفت لاوان"/>
        <s v="شرکت معدنی و صنعتی چادرملو (هولدینگ)"/>
        <s v="شرکت پتروشیمی جم (هولدینگ)"/>
        <s v="شرکت پتروشیمی پردیس"/>
        <s v="سازمان اتکا (هولدینگ)"/>
        <s v="بانک اقتصاد نوین (هولدینگ)"/>
        <s v="شرکت فروشگاه های زنجیره ای افق کوروش (هولدینگ)"/>
        <s v="شرکت مادر تخصصی توسعه معادن وصنایع معدنی خاورمیانه (هولدینگ)"/>
        <s v="شرکت پتروشیمی مارون (هولدینگ)"/>
        <s v="شرکت سرمایه گذاری توسعه سرمایه رفاه (هولدینگ)"/>
        <s v="شرکت مبین انرژی خلیج فارس (هولدینگ)"/>
        <s v="شرکت ایران خودرو دیزل (هولدینگ)"/>
        <s v="بانک شهر (هولدینگ)"/>
        <s v="شرکت گروه بهمن (هولدینگ)"/>
        <s v="شرکت گسترش صنایع معدنی کاوه پارس (هولدینگ)"/>
        <s v="شرکت پالایش گاز بیدبلند خلیج فارس"/>
        <s v="شرکت پلیمر آریا ساسول"/>
        <s v="شرکت گروه صنعتی انتخاب الکترونیک آرمان (هولدینگ)"/>
        <s v="شرکت بین المللی توسعه صنایع و معادن غدیر (هولدینگ)"/>
        <s v="شرکت ایران خودرو خراسان"/>
        <s v="بانک سامان (هولدینگ)"/>
        <s v="شرکت توسعه آهن و فولاد گل گهر (هولدینگ)"/>
        <s v="شرکت فولاد هرمزگان جنوب (هولدینگ)"/>
        <s v="شرکت فروشگاه های زنجیره ای اتکا"/>
        <s v="شرکت بیمه آسیا (هولدینگ)"/>
        <s v="شرکت صنایع تولیدی کروز"/>
        <s v="شرکت پتروشیمی شهید تندگویان"/>
        <s v="شرکت فولاد کاوه جنوب کیش (هولدینگ)"/>
        <s v="شرکت پتروشیمی زاگرس"/>
        <s v="شرکت سرمایه گذاری توسعه معادن و فلزات (هولدینگ)"/>
        <s v="شرکت فولاد زرند ایرانیان"/>
        <s v="شرکت بهمن موتور (هولدینگ)"/>
        <s v="شرکت پتروشیمی اروند"/>
        <s v="شرکت سرمایه گذاری سیمان تامین (هولدینگ)"/>
        <s v="شرکت گروه توسعه فراگیر فولاد خوزستان (هولدینگ)"/>
        <s v="شرکت مهندسی فکور صنعت تهران (هولدینگ)"/>
        <s v="شرکت صنعت غذایی کورش"/>
        <s v="شرکت نفت بهران (هولدینگ)"/>
        <s v="شرکت تضامنی جواد ذاکری دانا و شرکاء"/>
        <s v="شرکت پالایش نفت آفتاب"/>
        <s v="شرکت فولاد سیرجان ایرانیان (هولدینگ)"/>
        <s v="شرکت بیمه پاسارگاد (هولدینگ)"/>
        <s v="شرکت گروه سرمایه گذاری میراث فرهنگی و گردشگری ایران (هولدینگ)"/>
        <s v="شرکت اقتصادی نگین گردشگری ایرانیان (هولدینگ)"/>
        <s v="شرکت توزیع داروپخش"/>
        <s v="شرکت آهن و فولاد ارفع"/>
        <s v="شرکت گسترش صنایع و معادن ماهان (هولدینگ)"/>
        <s v="شرکت آلومینیوم المهدی"/>
        <s v="شرکت اقتصادی و خودکفایی آزادگان (هولدینگ)"/>
        <s v="شرکت جهان فولاد سیرجان (هولدینگ)"/>
        <s v="شرکت نفت پاسارگاد (هولدینگ)"/>
        <s v="شرکت جهاد نصر کرمان (هولدینگ)"/>
        <s v="شرکت داریا همراه پایتخت"/>
        <s v="شرکت نفت ایرانول (هولدینگ)"/>
        <s v="شرکت پتروشیمی تبریز"/>
        <s v="شرکت پالایش نفت جی (هولدینگ)"/>
        <s v="شرکت صنایع معدنی فولاد سنگان خراسان (هولدینگ)"/>
        <s v="شرکت فولاد آلیاژی ایران (هولدینگ)"/>
        <s v="شرکت تراکتورسازی ایران (هولدینگ)"/>
        <s v="شرکت سنگ آهن مرکزی ایران (هولدینگ)"/>
        <s v="شرکت صنعتی مینو (هولدینگ)"/>
        <s v="شرکت تولیدی فولاد سپید فراب کویر (هولدینگ)"/>
        <s v="شرکت مجتمع فولاد خراسان (هولدینگ)"/>
        <s v="شرکت گلرنگ پخش"/>
        <s v="شرکت بیمه البرز"/>
        <s v="شرکت بیمه کوثر"/>
        <s v="شرکت قاسم ایران (هولدینگ)"/>
        <s v="شرکت انرژی گستر سینا (هولدینگ)"/>
        <s v="شرکت پتروشیمی خارک"/>
        <s v="شرکت مهندسی و توسعه سروک آذر"/>
        <s v="بانک سینا (هولدینگ)"/>
        <s v="شرکت سرمایه گذاری و توسعه گل گهر (هولدینگ)"/>
        <s v="شرکت فولاد اکسین خوزستان"/>
        <s v="شرکت تضامنی ناصر قاسمی راد و شرکا"/>
        <s v="شرکت پخش هجرت"/>
        <s v="شرکت روغنکشی خرمشهر"/>
        <s v="شرکت پتروشیمی لاله"/>
        <s v="شرکت سرمایه گذاری توکا فولاد (هولدینگ)"/>
        <s v="شرکت بیمه پارسیان (هولدینگ)"/>
        <s v="شرکت فرآوری معدنی اپال کانی پارس (هولدینگ)"/>
        <s v="شرکت گروه صنعتی بارز (هولدینگ)"/>
        <s v="شرکت سرمایه گذاری صنایع پتروشیمی (هولدینگ)"/>
        <s v="شرکت پلی پروپیلن جم"/>
        <s v="شرکت صبا فولاد خلیج فارس"/>
        <s v="شرکت پتروشیمی فن آوران (هولدینگ)"/>
        <s v="شرکت فولاد متیل (هولدینگ)"/>
        <s v="شرکت بهمن دیزل (هولدینگ)"/>
        <s v="شرکت ورق خودرو چهارمحال و بختیاری"/>
        <s v="شرکت آهن و فولاد غدیر ایرانیان (هولدینگ)"/>
        <s v="شرکت سرمایه گذاری صنایع شیمیایی ایران (هولدینگ)"/>
        <s v="شرکت گروه صنعتی پاکشو (هولدینگ)"/>
        <s v="شرکت صنایع پتروشیمی کرمانشاه"/>
        <s v="شرکت پایا سامان پارس (هولدینگ)"/>
        <s v="شرکت صنایع مس شهید باهنر"/>
        <s v="شرکت ملی انفورماتیک (هولدینگ)"/>
        <s v="شرکت صنایع آهن و فولاد سرمد ابر کوه"/>
        <s v="شرکت پارس تابلو (هولدینگ)"/>
        <s v="شرکت گسترش انرژی پاسارگاد (هولدینگ)"/>
        <s v="شرکت آسان پرداخت پرشین (هولدینگ)"/>
        <s v="شرکت احیاء استیل فولاد بافت (هولدینگ)"/>
        <s v="شرکت ستاره درخشان همراه کیش"/>
        <s v="شرکت صنعتی و معدنی توسعه فراگیر سناباد"/>
        <s v="شرکت صنعتی و معدنی اپال پارسیان سنگان"/>
        <s v="شرکت آدورا طب"/>
        <s v="شرکت اسپادانا قیر پاسارگاد (هولدینگ)"/>
        <s v="شرکت مالی و سرمایه گذاری پیشرو ایران (هولدینگ)"/>
        <s v="شرکت مهندسی و ساخت توربین مپنا-توگا"/>
        <s v="بانک توسعه تعاون (هولدینگ)"/>
        <s v="شرکت توسعه فرآوری صنایع و معادن ماهان سیرجان (هولدینگ)"/>
        <s v="شرکت سپیدماکیان (هولدینگ)"/>
        <s v="شرکت رایان ارتباط شب آهنگ"/>
        <s v="شرکت فناوری اطلاعات و ارتباطات پاسارگاد آریان (هولدینگ)"/>
        <s v="شرکت گروه فن آوران هوشمند بهسازان فردا (هولدینگ)"/>
        <s v="شرکت احداث و توسعه نیروگاههای سیکل ترکیبی مپنا توسعه دو"/>
        <s v="شرکت مجتمع صنایع و معادن احیاء سپاهان (هولدینگ)"/>
        <s v="شرکت بازرگانی سایپا یدک (هولدینگ)"/>
        <s v="شرکت سرمایه گذاری فرهنگیان (هولدینگ)"/>
        <s v="شرکت مهندسی خدمات صنعتی ایران خودرو (هولدینگ)"/>
        <s v="شرکت فولاد امیر کبیر کاشان"/>
        <s v="شرکت گروه توسعه مالی مهر آیندگان (هولدینگ)"/>
        <s v="شرکت خدمات ارزی و صرافی بانک مسکن"/>
        <s v="شرکت کیسون (هولدینگ)"/>
        <s v="شرکت بازرگانی صنایع شیر ایران"/>
        <s v="شرکت لبنیات پاستوریزه پاک (هولدینگ)"/>
        <s v="شرکت عمرانی و صنعتی پارس گرما (هولدینگ)"/>
        <s v="شرکت سیمان تهران (هولدینگ)"/>
        <s v="شرکت پتروشیمی اصفهان"/>
        <s v="شرکت توسعه سرمایه و صنعت غدیر (هولدینگ)"/>
        <s v="شرکت سرمایه گذاری پارس توشه (هولدینگ)"/>
        <s v="شرکت نصب نیرو (هولدینگ)"/>
        <s v="شرکت داروسازی دکتر عبیدی (هولدینگ)"/>
        <s v="شرکت صنایع مادیران (هولدینگ)"/>
        <s v="شرکت تولیدی چدن سازان (هولدینگ)"/>
        <s v="شرکت سرمایه گذاری گروه مالی سپهر صادرات (هولدینگ)"/>
        <s v="شرکت پرداخت الکترونیک سامان کیش (هولدینگ)"/>
        <s v="شرکت گروه توسعه کسب و کار آذرستان (هولدینگ)"/>
        <s v="شرکت سرمایه گذاری صبا تامین (هولدینگ)"/>
        <s v="شرکت نقش اول کیفیت"/>
        <s v="شرکت خدمات اول مخابرات"/>
        <s v="شرکت تجارت الکترونیک پارسیان (هولدینگ)"/>
        <s v="شرکت نیر پارس"/>
        <s v="شرکت پرداخت الکترونیک پاسارگاد"/>
        <s v="شرکت سرمایه گذاری ملی ایران (هولدینگ)"/>
        <s v="شرکت صنایع الکترو اپتیک صاایران"/>
        <s v="شرکت سرمایه گذاران فناوری تک وستا (هولدینگ)"/>
        <s v="شرکت به پرداخت ملت"/>
        <s v="شرکت غلتک سازان سپاهان (هولدینگ)"/>
        <s v="شرکت فروشگاه های زنجیره ای فامیلی مدرن"/>
        <s v="شرکت پخش دارویی اکسیر"/>
        <s v="شرکت سرمایه گذاری توسعه صنعت کوثر صبا (هولدینگ)"/>
        <s v="شرکت ایده پردازان صنعت فولاد"/>
        <s v="شرکت ماشین سازی ویژه"/>
        <s v="شرکت جنرال مکانیک"/>
        <s v="شرکت احداث و توسعه نیروگاههای مپنا-توسعه یک"/>
        <s v="شرکت سرمایه گذاری صنایع عمومی تامین (هولدینگ)"/>
        <s v="شرکت کربن ایران (هولدینگ)"/>
        <s v="شرکت فرآوری و ساخت قطعات خودرو ایران (هولدینگ)"/>
        <s v="شرکت تولیدات پتروشیمی قائد بصیر"/>
        <s v="شرکت معادن سنگ آهن احیاء سپاهان"/>
        <s v="شرکت پتروپالایش آکام"/>
        <s v="شرکت صنعتی حدید مبتکران"/>
        <s v="شرکت پتروشیمی شیمی بافت"/>
        <s v="شرکت پارت گوال (هولدینگ)"/>
        <s v="شرکت عملیات غیرصنعتی پازارگاد"/>
        <s v="شرکت راه اندازی و بهره برداری صنایع نفت"/>
        <s v="شرکت سیمان خوزستان (هولدینگ)"/>
        <s v="شرکت زغال سنگ پروده طبس"/>
        <s v="شرکت لاستیک بارز کردستان"/>
        <s v="شرکت تولیدی صنعتی گروه فولادیار کوروش"/>
        <s v="شرکت بهساز کاشانه تهران"/>
        <s v="شرکت ساختمانی گسترش و نوسازی صنایع ایرانیان مانا"/>
        <s v="شرکت شیمیایی بهداش"/>
        <s v="شرکت خدمات ارتباطی رایتل (هولدینگ)"/>
        <s v="شرکت مواد مهندسی مکرر"/>
        <s v="شرکت مهندسی فن آفرین حصین قشم (هولدینگ)"/>
        <s v="شرکت مجتمع صنایع لاستیک یزد (هولدینگ)"/>
        <s v="شرکت صنعتی پارس مینو (هولدینگ)"/>
        <s v="شرکت غدیر انرژی لامرد"/>
        <s v="شرکت گروه بازرگانی گردشگری دانا"/>
        <s v="شرکت پاکسان"/>
        <s v="شرکت ماشین سازی اراک (هولدینگ)"/>
        <s v="شرکت استام صنعت"/>
        <s v="شرکت سیمان ساوه"/>
        <s v="شرکت مبنا بهینه سازان نیرو"/>
        <s v="شرکت سرمایه گذاری سپه (هولدینگ)"/>
        <s v="شرکت آهنگری تراکتورسازی ایران"/>
        <s v="شرکت صنعتی دوده فام"/>
        <s v="شرکت واگن پارس"/>
        <s v="شرکت تامین سرمایه لوتوس پارسیان (هولدینگ)"/>
        <s v="شرکت صنعتی پارس خزر (هولدینگ)"/>
        <s v="شرکت بابک مس ایرانیان"/>
        <s v="شرکت امداد خودرو ایران"/>
        <s v="شرکت گروه مالی نماد غدیر (هولدینگ)"/>
        <s v="شرکت سرمایه گذاری و توسعه صنایع لاستیک"/>
        <s v="شرکت پالایش قطران ذغالسنگ (هولدینگ)"/>
        <s v="شرکت موتوژن (هولدینگ)"/>
        <s v="شرکت تکادو (هولدینگ)"/>
        <s v="شرکت مهندسی جم صنعت کاران تهران"/>
        <s v="شرکت کاراوران صنعت خاورمیانه"/>
        <s v="شرکت بازرگانی کوثر فیروزه آذران"/>
        <s v="شرکت داروسازی کوثر (هولدینگ)"/>
        <s v="شرکت راه آهن حمل و نقل (هولدینگ)"/>
        <s v="شرکت سیمان شرق (هولدینگ)"/>
        <s v="شرکت خدمات همراه آیسان لوتوس"/>
        <s v="شرکت تامین سرمایه کاردان"/>
        <s v="شرکت ملی ساختمان (هولدینگ)"/>
        <s v="شرکت توسعه خدمات دریایی و بندری سینا"/>
        <s v="شرکت بازرگانی بهران"/>
        <s v="شرکت تیپاکس اکسپرس پارس (هولدینگ)"/>
        <s v="شرکت صنعتی و بازرگانی صنام (هولدینگ)"/>
        <s v="شرکت همکاران سیستم (هولدینگ)"/>
        <s v="شرکت توسعه فن افزار توسن (هولدینگ)"/>
        <s v="شرکت حمل و نقل بین المللی خلیج فارس"/>
        <s v="شرکت بین المللی معدنی و صنعتی سی پی جی پارس (هولدینگ)"/>
        <s v="شرکت توسعه و عمران بهناد بنا (هولدینگ)"/>
        <s v="شرکت زیرساخت فناوری اطلاعات و ارتباطات پاسارگاد آریان"/>
        <s v="شرکت مهندسی و ساختمان تیو انرژی"/>
        <s v="شرکت رایانه خدمات امید"/>
        <s v="شرکت تجارت الکترونیک ارتباط فردا (هولدینگ)"/>
        <s v="شرکت تولید نیروی برق دماوند (هولدینگ)"/>
        <s v="شرکت هتلهای بین المللی پارسیان (هولدینگ)"/>
        <s v="شرکت پایاکلاچ (هولدینگ)"/>
        <s v="شرکت سرمایه گذاری گروه مالی کیمیا مس ایرانیان (هولدینگ)"/>
        <s v="شرکت پخش پارس خزر"/>
        <s v="شرکت مبنای خاورمیانه (هولدینگ)"/>
        <s v="شرکت انتقال داده های آسیاتک (هولدینگ)"/>
        <s v="شرکت بیمه آرمان"/>
        <s v="شرکت لوله گستر اسفراین"/>
        <s v="شرکت خدمات مهندسی پژواک انرژی"/>
        <s v="شرکت سیمان هرمزگان"/>
        <s v="شرکت گروه صنعتی ارکان ساختار نوین ایرانیان"/>
        <s v="شرکت به تام روانکار"/>
        <s v="شرکت گواه"/>
        <s v="شرکت صنایع غذایی مینو کاسپین"/>
        <s v="شرکت چند وجهی فولاد لجستیک"/>
        <s v="شرکت بیمه زندگی خاورمیانه"/>
        <s v="شرکت سازمان توسعه مسکن ایران (هولدینگ)"/>
        <s v="شرکت گروه مدیریت ارزش سرمایه صندوق بازنشستگی کشوری (هولدینگ)"/>
        <s v="شرکت عملیات اکتشاف نفت"/>
        <s v="شرکت داروسازی شهید قاضی"/>
        <s v="شرکت لابراتوارهای سینا دارو (هولدینگ)"/>
        <s v="شرکت کشت و دامداری فکا (هولدینگ)"/>
        <s v="شرکت لوله گستر خادمی"/>
        <s v="شرکت لیان همراه پارس"/>
        <s v="شرکت گلتاش"/>
        <s v="شرکت بین المللی توسعه ساحل و فراساحل نگین کیش (هولدینگ)"/>
        <s v="شرکت راه و ساختمان سازه سازان"/>
        <s v="شرکت تکاپو صنعت نامی"/>
        <s v="شرکت تهیه و توزیع مواد ریخته گری و قطعات صنعتی ایران"/>
        <s v="شرکت پتروشیمی آبادان (هولدینگ)"/>
        <s v="شرکت صنایع سیمان دشتستان (هولدینگ)"/>
        <s v="شرکت داروسازی جابرابن حیان (هولدینگ)"/>
        <s v="شرکت حمل و نقل و خدمات دریایی آبادان"/>
        <s v="شرکت نیرو ترانس (هولدینگ)"/>
        <s v="شرکت تولیدی طب پلاستیک نوین"/>
        <s v="شرکت کارخانجات تولیدی شیشه دارویی رازی (هولدینگ)"/>
        <s v="شرکت آلیاسیس ارتباط"/>
        <s v="شرکت مهندسی معدنی نوآوران مس تهران"/>
        <s v="شرکت نرم افزاری داتیس آرین قشم"/>
        <s v="شرکت پتروشیمی ارومیه"/>
        <s v="شرکت بیمه اتکایی ایرانیان (هولدینگ)"/>
        <s v="شرکت سیمان مند دشتی"/>
        <s v="شرکت بین المللی محصولات پارس"/>
        <s v="شرکت بازرگانی ناوک آسیا کیش"/>
        <s v="شرکت توسعه برق و انرژی سپهر"/>
        <s v="شرکت تولیدی قطعات محوری خراسان"/>
        <s v="شرکت پرداخت فناوری اطلاعات و ارتباطات پاسارگاد آریان اروند"/>
        <s v="شرکت بیمه حکمت صبا"/>
        <s v="شرکت کارخانجات لوازم خانگی پارس"/>
        <s v="شرکت تولید و توسعه سرب و روی ایرانیان (هولدینگ)"/>
        <s v="شرکت ریل پرداز نوآفرین (هولدینگ)"/>
        <s v="شرکت صنعتی کیمیدارو (هولدینگ)"/>
        <s v="شرکت پخش سراسری مشاء طب"/>
        <s v="شرکت تعاونی توسعه سازه فولاد ایرانیان"/>
        <s v="شرکت ایسکرا اتوالکتریک ایران"/>
        <s v="شرکت تحقیق، طراحی و تولید موتور ایران خودرو"/>
        <s v="شرکت مهندسین مشاور پیشگامان فولاد جنوب"/>
        <s v="شرکت سیمان اردستان (هولدینگ)"/>
        <s v="شرکت طراحی و صنعتی لوازم خانگی پارس زر آسا"/>
        <s v="شرکت ایراندار"/>
        <s v="شرکت صنایع خاک چینی ایران"/>
        <s v="شرکت ارفع سازان کرمان"/>
        <s v="شرکت همگامان توسعه سیستان و بلوچستان منطقه آزاد چابهار (هولدینگ)"/>
        <s v="بیمه اتکایی امین"/>
        <s v="شرکت داده پردازی ایران"/>
        <s v="شرکت فیدار استیل برنا"/>
        <s v="شرکت بیمه میهن"/>
        <s v="شرکت فروشگاه های زنجیره ای مادیران"/>
        <s v="شرکت آنتی بیوتیک سازی ایران"/>
        <s v="شرکت فروسیلیس غرب پارس"/>
        <s v="شرکت مجتمع فنی و مهندسی و خدماتی همگامان مس"/>
        <s v="شرکت معدنی املاح ایران"/>
        <s v="شرکت تعاونی اعتبار کارکنان گروه صنعتی ایران خودرو"/>
        <s v="شرکت مهندسی و پشتیبانی نیروگاهی البرز توربین"/>
        <s v="شرکت فرآوران ذغالسنگ پابدانا"/>
        <s v="شرکت مهندسی و ساخت تجهیزات سپاهان مپنا"/>
        <s v="شرکت آب و محیط زیست کیسون"/>
        <s v="شرکت سمارت الکترونیک"/>
        <s v="شرکت داروسازی اسوه (هولدینگ)"/>
        <s v="شرکت حمل و نقل توکا (هولدینگ)"/>
        <s v="شرکت توزیع داروهای دامی داروپخش"/>
        <s v="شرکت صنایع سیمان زابل (هولدینگ)"/>
        <s v="شرکت قند بیستون"/>
        <s v="شرکت پاک پی"/>
        <s v="شرکت شهد"/>
        <s v="شرکت توسعه مولد نیروگاهی جهرم"/>
        <s v="شرکت نیروگاهی سیکل ترکیبی کرمانیان"/>
        <s v="شرکت سوخت رسانان پترو ایرانیان پاک"/>
        <s v="شرکت زرین ذرت شاهرود"/>
        <s v="شرکت محصولات کاغذی لطیف"/>
        <s v="شرکت کشت و دام گلدشت نمونه اصفهان"/>
        <s v="شرکت توسعه مسیر برق گیلان (هولدینگ)"/>
        <s v="شرکت صنعتی و معدنی آریاناران سرچشمه"/>
        <s v="شرکت طراحی و ساخت قطعات صنایع ایران"/>
        <s v="شرکت سرمایه گذاری آتیه اندیشان مس (هولدینگ)"/>
        <s v="شرکت سرامیک های صنعتی اردکان (هولدینگ)"/>
        <s v="شرکت تولید برق سنندج مپنا"/>
        <s v="شرکت بازرگانی و خدمات پس از فروش تراکتورسازی"/>
        <s v="شرکت شیشه و گاز"/>
        <s v="شرکت فنی مهندسی نگهداشت کاران"/>
        <s v="شرکت بازرگانی معادن و صنایع معدنی ایران"/>
        <s v="شرکت تهیه توزیع غذای دنا آفرین فدک"/>
        <s v="شرکت معدن کار باختر"/>
        <s v="شرکت حریر خوزستان"/>
        <s v="شرکت سایپا آذربایجان"/>
        <s v="شرکت نرم افزاری تندر نور"/>
        <s v="شرکت عمران کیسون"/>
        <s v="شرکت نیان الکترونیک (هولدینگ)"/>
        <s v="شرکت آسیا سیر ارس"/>
        <s v="شرکت تدبیر سازان سرآمد"/>
        <s v="شرکت توسعه تجارت دلفارد"/>
        <s v="شرکت ایرانیان اطلس (هولدینگ)"/>
        <s v="شرکت تولید انرژی‌های تجدید‌پذیر مپنا"/>
        <s v="شرکت داروئی ره آورد تامین"/>
        <s v="شرکت توسعه حمل و نقل ریلی پارسیان"/>
        <s v="شرکت سیمان کردستان (هولدینگ)"/>
        <s v="شرکت توسعه تجارت سرمایه پایدار قشم"/>
        <s v="شرکت بازرگانی و خدمات همگام خودرو"/>
        <s v="شرکت مهندسی سیستم یاس ارغوانی"/>
        <s v="شرکت شیشه سازی مینا"/>
        <s v="شرکت سرمایه گذاری گروه صنعتی ملی (هولدینگ)"/>
        <s v="شرکت پشم شیشه ایران"/>
        <s v="شرکت توسعه صنایع قیر سروش پاسارگاد"/>
        <s v="شرکت احیاء ریل ایرانیان (هولدینگ)"/>
        <s v="شرکت لامپ پارس شهاب (هولدینگ)"/>
        <s v="شرکت کفش ملی"/>
        <s v="شرکت حمل و نقل مسافربری راهوار مس"/>
        <s v="شرکت صنایع چوب خزر کاسپین"/>
        <s v="شرکت سایپا شیشه"/>
        <s v="شرکت ترکیب حمل و نقل"/>
        <s v="شرکت پرتو بار فرابر خلیج فارس"/>
        <s v="شرکت حفاری استوان کیش"/>
        <s v="شرکت بهسازان صنایع خاورمیانه"/>
        <s v="شرکت خمیرمایه رضوی"/>
        <s v="شرکت تولید برق توس مپنا"/>
        <s v="شرکت داروسازی تولید دارو"/>
        <s v="شرکت تولید برق گناوه مپنا"/>
        <s v="شرکت فرآورده های قیری هرمز پاسارگاد"/>
        <s v="شرکت انرژی گستر جم"/>
        <s v="شرکت فناوران طلوع شبکه"/>
        <s v="شرکت تولید نیروی آذرخش"/>
        <s v="شرکت صنایع چوب و کاغذ ایران (چوکا)"/>
        <s v="شرکت عمران روش صنعت سیرجان"/>
        <s v="شرکت سرمایه گذاری کارکنان صنعت برق در زنجان و قزوین (هولدینگ)"/>
        <s v="شرکت پترودانیال کیش"/>
        <s v="شرکت تابان آتی پرداز"/>
        <s v="شرکت داروسازی زاگرس فارمد پارس"/>
        <s v="شرکت برق و انرژی پیوند گستر پارس"/>
        <s v="شرکت صنایع کاغذ سازی کاوه (هولدینگ)"/>
        <s v="شرکت صنعتی و کشاورزی شیرین‌ خراسان‌ (هولدینگ)"/>
        <s v="کشاورزی و دامپروری ملارد شیر"/>
        <s v="شرکت قند نیشابور"/>
        <s v="شرکت ذغالسنگ‌ نگین‌ طبس"/>
        <s v="شرکت بیمه حافظ"/>
        <s v="شرکت ملی شیمی کشاورز"/>
        <s v="شرکت پیشرو الکترونیک فراسو"/>
        <s v="شرکت مدیریت ساخت تجهیزات معادن و صنایع معدنی ایرانیان"/>
        <s v="شرکت مدیریت تولید برق منتظر قائم"/>
        <s v="شرکت صنایع شیمیایی سینا"/>
        <s v="شرکت ایران دارو"/>
        <s v="شرکت آلومراد"/>
        <s v="شرکت پرداخت نوین آرین"/>
        <s v="شرکت مدیریت تولید برق دماوند"/>
        <s v="شرکت صنایع سیمان گیلان سبز"/>
        <s v="شرکت کارگزاری مبین سرمایه"/>
        <s v="شرکت راموفارمین"/>
        <s v="شرکت سیمان زنجان"/>
        <s v="شرکت سمند ترابر بین الملل"/>
        <s v="شرکت فرآوری مواد معدنی ایران"/>
        <s v="شرکت پالایش روغن های صنعتی زنگان"/>
        <s v="شرکت خدمات پشتیبان پاسارگاد آریان"/>
        <s v="شرکت افق تامین انرژی طوس"/>
        <s v="شرکت تندیس تجارت باختر"/>
        <s v="شرکت توسعه تجارت الکترونیک کوروش"/>
        <s v="شرکت تیسا کیش"/>
        <s v="شرکت خدمات دریایی و کشتیرانی خط دریا بندر (هولدینگ)"/>
        <s v="شرکت پرستیژلند ایران"/>
        <s v="شرکت مرکز تحقیقات و نوآوری صنایع خودرو سایپا"/>
        <s v="شرکت نیروگاه سیکل ترکیبی سپهر زواره اصفهان"/>
        <s v="شرکت مدیریت تولید برق آذربایجان غربی"/>
        <s v="شرکت تعاونی مشکات رنگ ماهان"/>
        <s v="شرکت پارس طبیعت سلولز"/>
        <s v="شرکت پردیس اطلاع رسان سپهر"/>
        <s v="شرکت سیمان سفید نی ریز"/>
        <s v="شرکت صنایع بسته بندی نصر گستر اراک"/>
        <s v="شرکت فخر ایران"/>
        <s v="شرکت توسعه گردشگری ایران"/>
        <s v="شرکت پخش سراسری کالای کالبر"/>
        <s v="شرکت سرمایه گذاری خانه گستر یکم"/>
        <s v="شرکت فراپردازان آروند امید"/>
        <s v="شرکت داروسازی آوه سینا (هولدینگ)"/>
        <s v="شرکت مهندسی ساختمان و تاسیسات راه آهن"/>
        <s v="شرکت افرانت"/>
        <s v="شرکت حمل و نقل چند وجهی مپنا"/>
        <s v="موسسه فرهنگی ورزشی ایران خودرو"/>
        <s v="شرکت پردازشگران سامان"/>
        <s v="شرکت پیشرو معادن ذوب آهن سوادکوه"/>
        <s v="شرکت آزمایش و تحقیقات قطعات و مجموعه های خودرو"/>
        <s v="شرکت سرمایه گذاری سعدی"/>
        <s v="شرکت بازرگانی آفتاب درخشان خاورمیانه"/>
        <s v="شرکت سازه کاو"/>
        <s v="شرکت فراکلون"/>
        <s v="شرکت آلی شیمی قم"/>
        <s v="شرکت سرمایه گذاری گروه صنعتی رنا (هولدینگ)"/>
        <s v="شرکت مهندسی حمل و نقل پتروشیمی (هولدینگ)"/>
        <s v="شرکت صنعتی و معدنی شمالشرق شاهرود (هولدینگ)"/>
        <s v="شرکت سرمایه گذاری الماس حکمت ایرانیان"/>
        <s v="شرکت سرمایه گذاری مسکن جنوب"/>
        <s v="شرکت بیمه زندگی باران"/>
        <s v="شرکت گروه مالی ملل (هولدینگ)"/>
        <s v="شرکت سرمایه گذاری ایساتیس پویا (هولدینگ)"/>
        <s v="شرکت تولید و صادرات ریشمک"/>
        <s v="شرکت بازرسی فنی و کنترل خوردگی تکین کوی"/>
        <s v="شرکت توسعه انرژی شمال و جنوب"/>
        <s v="شرکت سرمایه گذاری آوا نوین (هولدینگ)"/>
        <s v="شرکت صنعت روی زنگان (هولدینگ)"/>
        <s v="شرکت مولد نیروی خرم آباد"/>
        <s v="شرکت سرمایه گذاری کارکنان گروه مپنا"/>
        <s v="شرکت سیمان لارستان"/>
        <s v="شرکت پترو کاریز امید کیش"/>
        <s v="شرکت تولید و توسعه پویا انرژی نگین سبز خاورمیانه (هولدینگ)"/>
        <s v="شرکت تولیدی پلاستیک شاهین"/>
        <s v="شرکت سیستم های اطلاعاتی پیشرو"/>
        <s v="شرکت شیرین دارو"/>
        <s v="شرکت سلسله آب حیات کرمان"/>
        <s v="شرکت فرداد سرمایه ثمین"/>
        <s v="شرکت کارگزاری بورس بیمه ایران"/>
        <s v="شرکت سرمایه گذاری مسکن شمال"/>
        <s v="شرکت مروارید هامون"/>
        <s v="شرکت خدمات بعد از فروش تلمبه سازان تبریز"/>
        <s v="شرکت آتیه فولاد معدن پارسیان"/>
        <s v="شرکت کارگزاری آرمون بورس"/>
        <s v="شرکت زاگرس مس سازان"/>
        <s v="شرکت فناوری همراه پیدا"/>
        <s v="شرکت کارگزاری نهایت نگر"/>
        <s v="شرکت لیزینگ کارآفرین"/>
        <s v="شرکت صنایع شیمیائی و داروئی ارسطو"/>
        <s v="شرکت کارگزاری باهنر"/>
        <s v="موسسه خدمات رفاهی کشتیرانی جمهوری اسلامی ایران"/>
        <s v="شرکت مقره سازی ایران"/>
        <s v="شرکت حمل و نقل جاده ای بین شهری کالای مازند ترابر نکا"/>
        <s v="شرکت سرمایه‌ گذاری صنعت‌ بیمه‌"/>
        <s v="شرکت کارگزاری بانک صنعت و معدن"/>
        <s v="شرکت کشت و صنعت فتح و نصر کرمان"/>
        <s v="شرکت راهبران آب شرب ایران"/>
        <s v="شرکت مس مزرعه"/>
        <s v="شرکت تجارت الکترونیک و فناوری اطلاعات ملل"/>
        <s v="کارخانجات مخابراتی ایران"/>
        <s v="شرکت ویما"/>
        <s v="شرکت حمل و نقل بهمن بار کرمان"/>
        <s v="شرکت کارگزاری آپادانا"/>
        <s v="شرکت طرح و ساخت عامر مستقل"/>
        <s v="شرکت کشاورزی و دامپروری ران"/>
        <s v="شرکت سرمایه گذاری پارس آریان (هلدینگ)" u="1"/>
        <s v="بانک پاسارگاد (هلدینگ)" u="1"/>
        <s v="شرکت قاسم ایران (هلدینگ)" u="1"/>
        <s v="بانک رفاه کارگران (هلدینگ)" u="1"/>
        <s v="بانک صادرات ایران (هلدینگ)" u="1"/>
        <s v="شرکت فولاد آلیاژی ایران (هلدینگ)" u="1"/>
        <s v="شرکت مجتمع فولاد خراسان (هلدینگ)" u="1"/>
        <s v="شرکت ملی صنایع مس ایران (هلدینگ)" u="1"/>
        <s v="شرکت پتروشیمی بندر امام (هلدینگ)" u="1"/>
        <s v="شرکت انرژی گستر سینا (هلدینگ)" u="1"/>
        <s v="شرکت فولاد خوزستان (هلدینگ)" u="1"/>
        <s v="شرکت پتروشیمی نوری (هلدینگ)" u="1"/>
        <s v="شرکت پتروشیمی پارس (هلدینگ)" u="1"/>
        <s v="شرکت سرمایه گذاری توسعه معادن و فلزات (هلدینگ)" u="1"/>
        <s v=" میدکو:شرکت مادر تخصصی توسعه معادن و صنایع معدنی خاورمیانه (هلدینگ)" u="1"/>
        <s v="بانک اقتصاد نوین (هلدینگ)" u="1"/>
        <s v="شرکت فولاد سیرجان ایرانیان (هلدینگ)" u="1"/>
        <s v="شرکت معدنی و صنعتی چادرملو (هلدینگ)" u="1"/>
        <s v="بانک پارسیان (هلدینگ)" u="1"/>
        <s v="بانک گردشگری (هلدینگ)" u="1"/>
        <s v="شرکت سایپا (هلدینگ)" u="1"/>
        <s v="شرکت صنایع پتروشیمی خلیج فارس (هلدینگ)" u="1"/>
        <s v="شرکت سنگ آهن مرکزی ایران (هلدینگ)" u="1"/>
        <s v="شرکت فولاد مبارکه اصفهان (هلدینگ)" u="1"/>
        <s v="شرکت جهان فولاد سیرجان (هلدینگ)" u="1"/>
        <s v="شرکت پالایش نفت اصفهان (هلدینگ)" u="1"/>
        <s v="شرکت تولیدی فولاد سپید فراب کویر (هلدینگ)" u="1"/>
        <s v="شرکت معدنی و صنعتی گل گهر (هلدینگ)" u="1"/>
        <s v="سازمان اتکا (هلدینگ)" u="1"/>
        <s v="شرکت سرمایه گذاری نفت و گاز و پتروشیمی تامین (هلدینگ)" u="1"/>
        <s v="شرکت بین المللی توسعه صنایع و معادن غدیر (هلدینگ)" u="1"/>
        <s v="شرکت فروشگاه های زنجیره ای افق کوروش (هلدینگ)" u="1"/>
        <s v="شرکت گروه توسعه فراگیر فولاد خوزستان (هلدینگ)" u="1"/>
        <s v="بانک تجارت (هلدینگ)" u="1"/>
        <s v="بانک ملت (هلدینگ)" u="1"/>
        <s v="شرکت ایران خودرو (هلدینگ)" u="1"/>
        <s v="شرکت پتروشیمی جم (هلدینگ)" u="1"/>
        <s v="شرکت گسترش صنایع و معادن ماهان (هلدینگ)" u="1"/>
        <s v="شرکت صنایع معدنی فولاد سنگان خراسان (هلدینگ)" u="1"/>
        <s v="شرکت کشتیرانی جمهوری اسلامی ایران (هلدینگ)" u="1"/>
        <s v="شرکت گروه گسترش نفت و گاز پارسیان (هلدینگ)" u="1"/>
      </sharedItems>
    </cacheField>
    <cacheField name="صنعت" numFmtId="0">
      <sharedItems containsBlank="1" count="46">
        <s v="فرآورده های نفتی"/>
        <s v="پتروشیمی"/>
        <s v="شرکت های چند رشته ای صنعتی"/>
        <s v="وسایط نقلیه و قطعات خودرو"/>
        <s v="فلزات اساسی"/>
        <s v="بانک‌ها و موسسات اعتباری"/>
        <s v="پیمانکاری"/>
        <s v="اکتشاف،استخراج و خدمات جانبی"/>
        <s v="حمل و نقل و خدمات وابسته"/>
        <s v="فروشگاه ها"/>
        <s v="سرمايه گذاري هاي مالي"/>
        <s v="انرژی"/>
        <s v="لوازم خانگي و الكترونيكي"/>
        <s v="موسسات بیمه ای"/>
        <s v="محصولات غذايي و آشاميدني"/>
        <s v="واسطه گري هاي مالي"/>
        <s v="توزیع و پخش"/>
        <s v="خدمات بازرگاني"/>
        <s v="ماشين آلات، تجهيزات و صنايع فلزي"/>
        <s v="لاستیک و پلاستیک"/>
        <s v="محصولات شيميايي و بهداشتي"/>
        <s v="رايانه و فعاليتهاي وابسته"/>
        <s v="کشاورزی، دامپروری و خدمات وابسته"/>
        <s v="خدمات فني و مهندسي"/>
        <s v="سيمان"/>
        <s v="مواد و محصولات دارويي"/>
        <s v=" ارتباطات و مخابرات"/>
        <s v="سایر شرکت ها"/>
        <s v="خدمات عمومي، رفاهي و گردشگري"/>
        <s v="ساختمان و مهندسی عمران"/>
        <s v="محصولات کانی غیر فلزی (بجز سیمان)"/>
        <s v="صنايع سلولزي"/>
        <m u="1"/>
        <s v="معدنی و صنعتی" u="1"/>
        <s v="لوازم خانگی" u="1"/>
        <s v="نفت، گاز و پتروشیمی" u="1"/>
        <s v="کشتیرانی" u="1"/>
        <s v="کالای مصرفی" u="1"/>
        <s v="صرافی" u="1"/>
        <s v="سرمایه‌گذاری" u="1"/>
        <s v="مس، آلومینیوم و فولاد" u="1"/>
        <s v="مهندسی" u="1"/>
        <s v="موبایل" u="1"/>
        <s v="بانک و بیمه" u="1"/>
        <s v="خودروسازی" u="1"/>
        <s v="دارو" u="1"/>
      </sharedItems>
    </cacheField>
    <cacheField name="میلیارد ریال" numFmtId="165">
      <sharedItems containsSemiMixedTypes="0" containsString="0" containsNumber="1" minValue="1003.8" maxValue="3998145.7"/>
    </cacheField>
    <cacheField name="میلیارد تومان" numFmtId="165">
      <sharedItems containsSemiMixedTypes="0" containsString="0" containsNumber="1" minValue="100.38" maxValue="399814.57"/>
    </cacheField>
    <cacheField name="همت" numFmtId="165">
      <sharedItems containsSemiMixedTypes="0" containsString="0" containsNumber="1" minValue="0.10038" maxValue="399.81457"/>
    </cacheField>
    <cacheField name="میلیون دلار" numFmtId="165">
      <sharedItems containsSemiMixedTypes="0" containsString="0" containsNumber="1" minValue="2.0076000000000001" maxValue="7996.2914000000001"/>
    </cacheField>
    <cacheField name="میلیارد دلار" numFmtId="165">
      <sharedItems containsSemiMixedTypes="0" containsString="0" containsNumber="1" minValue="2.0076E-3" maxValue="7.9962914000000005"/>
    </cacheField>
    <cacheField name="سهم" numFmtId="166">
      <sharedItems containsSemiMixedTypes="0" containsString="0" containsNumber="1" minValue="1.5241129078693648E-5" maxValue="6.0705573509786781E-2"/>
    </cacheField>
    <cacheField name="تجمعی" numFmtId="166">
      <sharedItems containsSemiMixedTypes="0" containsString="0" containsNumber="1" minValue="6.0705573509786781E-2" maxValue="1.0000000000000002"/>
    </cacheField>
    <cacheField name="رشد" numFmtId="9">
      <sharedItems containsMixedTypes="1" containsNumber="1" minValue="-6.9890264490714689" maxValue="108.5565819861432"/>
    </cacheField>
    <cacheField name="رتبه قبلی" numFmtId="0">
      <sharedItems containsSemiMixedTypes="0" containsString="0" containsNumber="1" containsInteger="1" minValue="1" maxValue="500"/>
    </cacheField>
    <cacheField name="میلیارد ریال2" numFmtId="165">
      <sharedItems containsSemiMixedTypes="0" containsString="0" containsNumber="1" minValue="-497.7" maxValue="2681527.9"/>
    </cacheField>
    <cacheField name="میلیارد تومان2" numFmtId="165">
      <sharedItems containsSemiMixedTypes="0" containsString="0" containsNumber="1" minValue="-49.769999999999996" maxValue="268152.78999999998"/>
    </cacheField>
    <cacheField name="همت2" numFmtId="165">
      <sharedItems containsSemiMixedTypes="0" containsString="0" containsNumber="1" minValue="-4.9769999999999995E-2" maxValue="268.15278999999998"/>
    </cacheField>
    <cacheField name="میلیون دلار2" numFmtId="165">
      <sharedItems containsSemiMixedTypes="0" containsString="0" containsNumber="1" minValue="-0.99539999999999984" maxValue="5363.0557999999992"/>
    </cacheField>
    <cacheField name="میلیارد دلار2" numFmtId="165">
      <sharedItems containsSemiMixedTypes="0" containsString="0" containsNumber="1" minValue="-9.953999999999998E-4" maxValue="5.3630557999999988"/>
    </cacheField>
    <cacheField name="سهم2" numFmtId="166">
      <sharedItems containsSemiMixedTypes="0" containsString="0" containsNumber="1" minValue="-1.1297570483912406E-5" maxValue="6.0869500612472607E-2"/>
    </cacheField>
    <cacheField name="تجمعی2" numFmtId="166">
      <sharedItems containsSemiMixedTypes="0" containsString="0" containsNumber="1" minValue="5.5102900119711529E-2" maxValue="0.999999999999999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0">
  <r>
    <x v="0"/>
    <s v="۱۰۰ شرکت"/>
    <x v="0"/>
    <x v="0"/>
    <n v="3998145.7"/>
    <n v="399814.57"/>
    <n v="399.81457"/>
    <n v="7996.2914000000001"/>
    <n v="7.9962914000000005"/>
    <n v="6.0705573509786781E-2"/>
    <n v="6.0705573509786781E-2"/>
    <n v="0.64703026095662608"/>
    <n v="2"/>
    <n v="2427487.7000000002"/>
    <n v="242748.77000000002"/>
    <n v="242.74877000000001"/>
    <n v="4854.9754000000012"/>
    <n v="4.8549754000000016"/>
    <n v="5.5102900119711529E-2"/>
    <n v="5.5102900119711529E-2"/>
  </r>
  <r>
    <x v="1"/>
    <s v="۱۰۰ شرکت"/>
    <x v="1"/>
    <x v="1"/>
    <n v="3713618.5"/>
    <n v="371361.85"/>
    <n v="371.36185"/>
    <n v="7427.2370000000001"/>
    <n v="7.4272369999999999"/>
    <n v="5.6385474105922179E-2"/>
    <n v="0.11709104761570896"/>
    <n v="0.38488900301951001"/>
    <n v="1"/>
    <n v="2681527.9"/>
    <n v="268152.78999999998"/>
    <n v="268.15278999999998"/>
    <n v="5363.0557999999992"/>
    <n v="5.3630557999999988"/>
    <n v="6.0869500612472607E-2"/>
    <n v="0.11597240073218414"/>
  </r>
  <r>
    <x v="2"/>
    <s v="۱۰۰ شرکت"/>
    <x v="2"/>
    <x v="0"/>
    <n v="3422264"/>
    <n v="342226.4"/>
    <n v="342.22640000000001"/>
    <n v="6844.5280000000002"/>
    <n v="6.8445280000000004"/>
    <n v="5.1961712856511695E-2"/>
    <n v="0.16905276047222065"/>
    <n v="0.59170013343297057"/>
    <n v="3"/>
    <n v="2150068.2999999998"/>
    <n v="215006.83"/>
    <n v="215.00682999999998"/>
    <n v="4300.1365999999998"/>
    <n v="4.3001366000000001"/>
    <n v="4.8805602098605044E-2"/>
    <n v="0.16477800283078919"/>
  </r>
  <r>
    <x v="3"/>
    <s v="۱۰۰ شرکت"/>
    <x v="3"/>
    <x v="0"/>
    <n v="3296401.3"/>
    <n v="329640.13"/>
    <n v="329.64013"/>
    <n v="6592.8026"/>
    <n v="6.5928025999999997"/>
    <n v="5.0050685105074259E-2"/>
    <n v="0.21910344557729491"/>
    <n v="0.66126743205016214"/>
    <n v="4"/>
    <n v="1984268.9"/>
    <n v="198426.88999999998"/>
    <n v="198.42688999999999"/>
    <n v="3968.5378000000001"/>
    <n v="3.9685378"/>
    <n v="4.5042028846263495E-2"/>
    <n v="0.20982003167705268"/>
  </r>
  <r>
    <x v="4"/>
    <s v="۱۰۰ شرکت"/>
    <x v="4"/>
    <x v="2"/>
    <n v="2947766.6"/>
    <n v="294776.66000000003"/>
    <n v="294.77666000000005"/>
    <n v="5895.5332000000008"/>
    <n v="5.8955332000000009"/>
    <n v="4.4757213831900691E-2"/>
    <n v="0.26386065940919562"/>
    <n v="0.77874015158865895"/>
    <n v="6"/>
    <n v="1657221.6"/>
    <n v="165722.16"/>
    <n v="165.72216"/>
    <n v="3314.4432000000002"/>
    <n v="3.3144432000000004"/>
    <n v="3.7618199384091014E-2"/>
    <n v="0.24743823106114371"/>
  </r>
  <r>
    <x v="5"/>
    <s v="۱۰۰ شرکت"/>
    <x v="5"/>
    <x v="0"/>
    <n v="2318600"/>
    <n v="231860"/>
    <n v="231.86"/>
    <n v="4637.2"/>
    <n v="4.6372"/>
    <n v="3.5204305520879747E-2"/>
    <n v="0.29906496493007539"/>
    <n v="0.79865128304981003"/>
    <n v="8"/>
    <n v="1289077"/>
    <n v="128907.7"/>
    <n v="128.90770000000001"/>
    <n v="2578.154"/>
    <n v="2.5781540000000001"/>
    <n v="2.9261479338337063E-2"/>
    <n v="0.27669971039948077"/>
  </r>
  <r>
    <x v="6"/>
    <s v="۱۰۰ شرکت"/>
    <x v="6"/>
    <x v="3"/>
    <n v="2184791.2999999998"/>
    <n v="218479.12999999998"/>
    <n v="218.47912999999997"/>
    <n v="4369.5825999999988"/>
    <n v="4.3695825999999984"/>
    <n v="3.3172630218476676E-2"/>
    <n v="0.33223759514855206"/>
    <n v="0.92602468350452183"/>
    <n v="9"/>
    <n v="1134352.7"/>
    <n v="113435.26999999999"/>
    <n v="113.43526999999999"/>
    <n v="2268.7053999999994"/>
    <n v="2.2687053999999995"/>
    <n v="2.5749305971200211E-2"/>
    <n v="0.302449016370681"/>
  </r>
  <r>
    <x v="7"/>
    <s v="۱۰۰ شرکت"/>
    <x v="7"/>
    <x v="4"/>
    <n v="2059136.2"/>
    <n v="205913.62"/>
    <n v="205.91362000000001"/>
    <n v="4118.2723999999998"/>
    <n v="4.1182723999999995"/>
    <n v="3.1264754547530117E-2"/>
    <n v="0.36350234969608219"/>
    <n v="0.11857294959964371"/>
    <n v="5"/>
    <n v="1840860"/>
    <n v="184086"/>
    <n v="184.08600000000001"/>
    <n v="3681.72"/>
    <n v="3.6817199999999999"/>
    <n v="4.1786710068344377E-2"/>
    <n v="0.34423572643902539"/>
  </r>
  <r>
    <x v="8"/>
    <s v="۱۰۰ شرکت"/>
    <x v="8"/>
    <x v="5"/>
    <n v="1856695.2"/>
    <n v="185669.52"/>
    <n v="185.66951999999998"/>
    <n v="3713.3904000000002"/>
    <n v="3.7133904000000002"/>
    <n v="2.8191005382537278E-2"/>
    <n v="0.39169335507861947"/>
    <n v="0.40364100898213118"/>
    <n v="7"/>
    <n v="1322770.7"/>
    <n v="132277.07"/>
    <n v="132.27707000000001"/>
    <n v="2645.5414000000001"/>
    <n v="2.6455413999999999"/>
    <n v="3.0026311467358156E-2"/>
    <n v="0.37426203790638357"/>
  </r>
  <r>
    <x v="9"/>
    <s v="۱۰۰ شرکت"/>
    <x v="9"/>
    <x v="5"/>
    <n v="1605626.1"/>
    <n v="160562.61000000002"/>
    <n v="160.56261000000001"/>
    <n v="3211.2521999999999"/>
    <n v="3.2112522000000001"/>
    <n v="2.4378914766108265E-2"/>
    <n v="0.41607226984472773"/>
    <n v="0.92361021840216684"/>
    <n v="11"/>
    <n v="834694.1"/>
    <n v="83469.41"/>
    <n v="83.469410000000011"/>
    <n v="1669.3882000000001"/>
    <n v="1.6693882"/>
    <n v="1.8947187918938783E-2"/>
    <n v="0.39320922582532236"/>
  </r>
  <r>
    <x v="10"/>
    <s v="۱۰۰ شرکت"/>
    <x v="10"/>
    <x v="2"/>
    <n v="1401631.2"/>
    <n v="140163.12"/>
    <n v="140.16311999999999"/>
    <n v="2803.2624000000001"/>
    <n v="2.8032623999999999"/>
    <n v="2.1281572066073194E-2"/>
    <n v="0.4373538419108009"/>
    <n v="0.59913637605154912"/>
    <n v="10"/>
    <n v="876492.6"/>
    <n v="87649.26"/>
    <n v="87.649259999999998"/>
    <n v="1752.9852000000001"/>
    <n v="1.7529852000000001"/>
    <n v="1.9895995433248232E-2"/>
    <n v="0.41310522125857058"/>
  </r>
  <r>
    <x v="11"/>
    <s v="۱۰۰ شرکت"/>
    <x v="11"/>
    <x v="5"/>
    <n v="1080932.7"/>
    <n v="108093.26999999999"/>
    <n v="108.09326999999999"/>
    <n v="2161.8653999999997"/>
    <n v="2.1618653999999995"/>
    <n v="1.6412268186970346E-2"/>
    <n v="0.45376611009777124"/>
    <n v="0.52853821357200181"/>
    <n v="15"/>
    <n v="707167.6"/>
    <n v="70716.759999999995"/>
    <n v="70.716759999999994"/>
    <n v="1414.3352"/>
    <n v="1.4143352"/>
    <n v="1.6052392615911546E-2"/>
    <n v="0.42915761387448215"/>
  </r>
  <r>
    <x v="12"/>
    <s v="۱۰۰ شرکت"/>
    <x v="12"/>
    <x v="1"/>
    <n v="1073050.1000000001"/>
    <n v="107305.01000000001"/>
    <n v="107.30501000000001"/>
    <n v="2146.1002000000003"/>
    <n v="2.1461002000000002"/>
    <n v="1.6292583265595864E-2"/>
    <n v="0.47005869336336709"/>
    <n v="0.42123902150738868"/>
    <n v="13"/>
    <n v="755010.3"/>
    <n v="75501.03"/>
    <n v="75.50103"/>
    <n v="1510.0206000000001"/>
    <n v="1.5100206"/>
    <n v="1.7138400804359761E-2"/>
    <n v="0.44629601467884189"/>
  </r>
  <r>
    <x v="13"/>
    <s v="۱۰۰ شرکت"/>
    <x v="13"/>
    <x v="5"/>
    <n v="1009217.9"/>
    <n v="100921.79000000001"/>
    <n v="100.92179"/>
    <n v="2018.4358000000002"/>
    <n v="2.0184358000000002"/>
    <n v="1.5323391395126658E-2"/>
    <n v="0.48538208475849376"/>
    <n v="0.58585412412184024"/>
    <n v="17"/>
    <n v="636387.6"/>
    <n v="63638.759999999995"/>
    <n v="63.638759999999998"/>
    <n v="1272.7751999999998"/>
    <n v="1.2727751999999999"/>
    <n v="1.4445717834213091E-2"/>
    <n v="0.460741732513055"/>
  </r>
  <r>
    <x v="14"/>
    <s v="۱۰۰ شرکت"/>
    <x v="14"/>
    <x v="5"/>
    <n v="994460.1"/>
    <n v="99446.01"/>
    <n v="99.446010000000001"/>
    <n v="1988.9202"/>
    <n v="1.9889201999999999"/>
    <n v="1.5099317341811708E-2"/>
    <n v="0.50048140210030545"/>
    <n v="0.80862094803548046"/>
    <n v="20"/>
    <n v="549844.4"/>
    <n v="54984.44"/>
    <n v="54.984439999999999"/>
    <n v="1099.6887999999999"/>
    <n v="1.0996887999999998"/>
    <n v="1.2481225365048275E-2"/>
    <n v="0.47322295787810326"/>
  </r>
  <r>
    <x v="15"/>
    <s v="۱۰۰ شرکت"/>
    <x v="15"/>
    <x v="2"/>
    <n v="982293.3"/>
    <n v="98229.33"/>
    <n v="98.229330000000004"/>
    <n v="1964.5866000000001"/>
    <n v="1.9645866000000001"/>
    <n v="1.4914583560904507E-2"/>
    <n v="0.51539598566120992"/>
    <n v="0.34304168270338375"/>
    <n v="14"/>
    <n v="731394.5"/>
    <n v="73139.45"/>
    <n v="73.139449999999997"/>
    <n v="1462.789"/>
    <n v="1.4627889999999999"/>
    <n v="1.6602332560369446E-2"/>
    <n v="0.48982529043847273"/>
  </r>
  <r>
    <x v="16"/>
    <s v="۱۰۰ شرکت"/>
    <x v="16"/>
    <x v="3"/>
    <n v="982142.7"/>
    <n v="98214.26999999999"/>
    <n v="98.214269999999985"/>
    <n v="1964.2853999999998"/>
    <n v="1.9642853999999998"/>
    <n v="1.4912296936039739E-2"/>
    <n v="0.53030828259724971"/>
    <n v="0.82780502647791998"/>
    <n v="21"/>
    <n v="537334.5"/>
    <n v="53733.45"/>
    <n v="53.733449999999998"/>
    <n v="1074.6690000000001"/>
    <n v="1.0746690000000001"/>
    <n v="1.2197256152677983E-2"/>
    <n v="0.50202254659115075"/>
  </r>
  <r>
    <x v="17"/>
    <s v="۱۰۰ شرکت"/>
    <x v="17"/>
    <x v="4"/>
    <n v="963363.7"/>
    <n v="96336.37"/>
    <n v="96.336370000000002"/>
    <n v="1926.7274"/>
    <n v="1.9267274000000001"/>
    <n v="1.4627167265817797E-2"/>
    <n v="0.54493544986306752"/>
    <n v="0.16845302948690311"/>
    <n v="12"/>
    <n v="824477.9"/>
    <n v="82447.790000000008"/>
    <n v="82.447790000000012"/>
    <n v="1648.9558000000002"/>
    <n v="1.6489558000000002"/>
    <n v="1.8715284684906745E-2"/>
    <n v="0.52073783127605755"/>
  </r>
  <r>
    <x v="18"/>
    <s v="۱۰۰ شرکت"/>
    <x v="18"/>
    <x v="6"/>
    <n v="883575.2"/>
    <n v="88357.51999999999"/>
    <n v="88.357519999999994"/>
    <n v="1767.1503999999998"/>
    <n v="1.7671503999999998"/>
    <n v="1.3415703998737353E-2"/>
    <n v="0.55835115386180489"/>
    <n v="0.51977561180167409"/>
    <n v="19"/>
    <n v="581385.30000000005"/>
    <n v="58138.530000000006"/>
    <n v="58.138530000000003"/>
    <n v="1162.7706000000003"/>
    <n v="1.1627706000000002"/>
    <n v="1.3197189883585618E-2"/>
    <n v="0.5339350211596432"/>
  </r>
  <r>
    <x v="19"/>
    <s v="۱۰۰ شرکت"/>
    <x v="19"/>
    <x v="5"/>
    <n v="745684.1"/>
    <n v="74568.41"/>
    <n v="74.56841"/>
    <n v="1491.3681999999999"/>
    <n v="1.4913681999999999"/>
    <n v="1.1322043853386633E-2"/>
    <n v="0.56967319771519154"/>
    <n v="0.26287860492040305"/>
    <n v="18"/>
    <n v="590463.80000000005"/>
    <n v="59046.380000000005"/>
    <n v="59.046380000000006"/>
    <n v="1180.9276000000002"/>
    <n v="1.1809276000000002"/>
    <n v="1.340326782941282E-2"/>
    <n v="0.54733828898905601"/>
  </r>
  <r>
    <x v="20"/>
    <s v="۱۰۰ شرکت"/>
    <x v="20"/>
    <x v="7"/>
    <n v="694863.2"/>
    <n v="69486.319999999992"/>
    <n v="69.486319999999992"/>
    <n v="1389.7263999999998"/>
    <n v="1.3897263999999998"/>
    <n v="1.0550408172179835E-2"/>
    <n v="0.58022360588737132"/>
    <n v="8.9339164561633266E-2"/>
    <n v="16"/>
    <n v="637875.9"/>
    <n v="63787.590000000004"/>
    <n v="63.787590000000002"/>
    <n v="1275.7518"/>
    <n v="1.2757518000000001"/>
    <n v="1.4479501587781924E-2"/>
    <n v="0.56181779057683789"/>
  </r>
  <r>
    <x v="21"/>
    <s v="۱۰۰ شرکت"/>
    <x v="21"/>
    <x v="8"/>
    <n v="650846"/>
    <n v="65084.6"/>
    <n v="65.084599999999995"/>
    <n v="1301.692"/>
    <n v="1.3016920000000001"/>
    <n v="9.8820760075228591E-3"/>
    <n v="0.59010568189489421"/>
    <n v="0.58611124853079399"/>
    <n v="26"/>
    <n v="410340.7"/>
    <n v="41034.07"/>
    <n v="41.03407"/>
    <n v="820.68140000000005"/>
    <n v="0.82068140000000001"/>
    <n v="9.314552904697522E-3"/>
    <n v="0.57113234348153541"/>
  </r>
  <r>
    <x v="22"/>
    <s v="۱۰۰ شرکت"/>
    <x v="22"/>
    <x v="1"/>
    <n v="608644.30000000005"/>
    <n v="60864.430000000008"/>
    <n v="60.864430000000006"/>
    <n v="1217.2886000000003"/>
    <n v="1.2172886000000003"/>
    <n v="9.2413093637289719E-3"/>
    <n v="0.59934699125862323"/>
    <n v="0.51236227658809486"/>
    <n v="27"/>
    <n v="402446.1"/>
    <n v="40244.61"/>
    <n v="40.244610000000002"/>
    <n v="804.8922"/>
    <n v="0.80489220000000006"/>
    <n v="9.1353489666981345E-3"/>
    <n v="0.58026769244823351"/>
  </r>
  <r>
    <x v="23"/>
    <s v="۱۰۰ شرکت"/>
    <x v="23"/>
    <x v="5"/>
    <n v="556970.1"/>
    <n v="55697.009999999995"/>
    <n v="55.697009999999992"/>
    <n v="1113.9401999999998"/>
    <n v="1.1139401999999998"/>
    <n v="8.45671765996504E-3"/>
    <n v="0.60780370891858826"/>
    <n v="1.1324621036929945"/>
    <n v="38"/>
    <n v="261186.4"/>
    <n v="26118.639999999999"/>
    <n v="26.118639999999999"/>
    <n v="522.37279999999998"/>
    <n v="0.52237279999999997"/>
    <n v="5.9288160808505918E-3"/>
    <n v="0.58619650852908411"/>
  </r>
  <r>
    <x v="24"/>
    <s v="۱۰۰ شرکت"/>
    <x v="24"/>
    <x v="4"/>
    <n v="547128.9"/>
    <n v="54712.89"/>
    <n v="54.712890000000002"/>
    <n v="1094.2578000000001"/>
    <n v="1.0942578000000001"/>
    <n v="8.3072944686029774E-3"/>
    <n v="0.61611100338719127"/>
    <n v="4.9113401231603016E-2"/>
    <n v="22"/>
    <n v="521515.5"/>
    <n v="52151.55"/>
    <n v="52.15155"/>
    <n v="1043.0309999999999"/>
    <n v="1.043031"/>
    <n v="1.1838171829822828E-2"/>
    <n v="0.59803468035890694"/>
  </r>
  <r>
    <x v="25"/>
    <s v="۱۰۰ شرکت"/>
    <x v="25"/>
    <x v="1"/>
    <n v="524681.69999999995"/>
    <n v="52468.17"/>
    <n v="52.468170000000001"/>
    <n v="1049.3634"/>
    <n v="1.0493634000000001"/>
    <n v="7.9664689329830823E-3"/>
    <n v="0.6240774723201743"/>
    <n v="0.14785611197270776"/>
    <n v="24"/>
    <n v="457097.1"/>
    <n v="45709.71"/>
    <n v="45.709710000000001"/>
    <n v="914.19420000000002"/>
    <n v="0.91419420000000007"/>
    <n v="1.0375902562270362E-2"/>
    <n v="0.60841058292117733"/>
  </r>
  <r>
    <x v="26"/>
    <s v="۱۰۰ شرکت"/>
    <x v="26"/>
    <x v="1"/>
    <n v="505356.4"/>
    <n v="50535.64"/>
    <n v="50.535640000000001"/>
    <n v="1010.7128"/>
    <n v="1.0107128000000001"/>
    <n v="7.6730445538393498E-3"/>
    <n v="0.63175051687401362"/>
    <n v="0.89151059921218945"/>
    <n v="35"/>
    <n v="267170.8"/>
    <n v="26717.079999999998"/>
    <n v="26.717079999999999"/>
    <n v="534.34159999999997"/>
    <n v="0.53434159999999997"/>
    <n v="6.0646593213648081E-3"/>
    <n v="0.61447524224254213"/>
  </r>
  <r>
    <x v="27"/>
    <s v="۱۰۰ شرکت"/>
    <x v="27"/>
    <x v="0"/>
    <n v="479783.5"/>
    <n v="47978.35"/>
    <n v="47.978349999999999"/>
    <n v="959.56700000000001"/>
    <n v="0.95956700000000006"/>
    <n v="7.2847601647015479E-3"/>
    <n v="0.63903527703871521"/>
    <n v="0.46125901021424109"/>
    <n v="31"/>
    <n v="328335.7"/>
    <n v="32833.57"/>
    <n v="32.833570000000002"/>
    <n v="656.67139999999995"/>
    <n v="0.65667139999999991"/>
    <n v="7.4530755739094208E-3"/>
    <n v="0.62192831781645153"/>
  </r>
  <r>
    <x v="28"/>
    <s v="۱۰۰ شرکت"/>
    <x v="28"/>
    <x v="7"/>
    <n v="477231.8"/>
    <n v="47723.18"/>
    <n v="47.723179999999999"/>
    <n v="954.46360000000004"/>
    <n v="0.95446360000000008"/>
    <n v="7.2460166011728546E-3"/>
    <n v="0.64628129363988807"/>
    <n v="3.223049216457774E-3"/>
    <n v="23"/>
    <n v="475698.6"/>
    <n v="47569.86"/>
    <n v="47.569859999999998"/>
    <n v="951.3972"/>
    <n v="0.95139719999999994"/>
    <n v="1.0798148407873126E-2"/>
    <n v="0.6327264662243246"/>
  </r>
  <r>
    <x v="29"/>
    <s v="۱۰۰ شرکت"/>
    <x v="29"/>
    <x v="1"/>
    <n v="472261.6"/>
    <n v="47226.159999999996"/>
    <n v="47.226159999999993"/>
    <n v="944.52319999999997"/>
    <n v="0.94452320000000001"/>
    <n v="7.170551907262789E-3"/>
    <n v="0.65345184554715086"/>
    <n v="0.13225029968832414"/>
    <n v="25"/>
    <n v="417100"/>
    <n v="41710"/>
    <n v="41.71"/>
    <n v="834.2"/>
    <n v="0.83420000000000005"/>
    <n v="9.4679860334335262E-3"/>
    <n v="0.64219445225775817"/>
  </r>
  <r>
    <x v="30"/>
    <s v="۱۰۰ شرکت"/>
    <x v="30"/>
    <x v="1"/>
    <n v="443491.9"/>
    <n v="44349.19"/>
    <n v="44.34919"/>
    <n v="886.98379999999997"/>
    <n v="0.88698379999999999"/>
    <n v="6.7337291225892564E-3"/>
    <n v="0.66018557466974015"/>
    <n v="1.2170803792551474"/>
    <n v="43"/>
    <n v="200034.2"/>
    <n v="20003.420000000002"/>
    <n v="20.003420000000002"/>
    <n v="400.0684"/>
    <n v="0.40006839999999999"/>
    <n v="4.5406881127045039E-3"/>
    <n v="0.64673514037046265"/>
  </r>
  <r>
    <x v="31"/>
    <s v="۱۰۰ شرکت"/>
    <x v="31"/>
    <x v="2"/>
    <n v="438811.9"/>
    <n v="43881.19"/>
    <n v="43.881190000000004"/>
    <n v="877.62379999999996"/>
    <n v="0.87762379999999995"/>
    <n v="6.6626706606563151E-3"/>
    <n v="0.66684824533039644"/>
    <n v="1.1232768802805282"/>
    <n v="42"/>
    <n v="206667.3"/>
    <n v="20666.73"/>
    <n v="20.666730000000001"/>
    <n v="413.33460000000002"/>
    <n v="0.4133346"/>
    <n v="4.6912565571024132E-3"/>
    <n v="0.6514263969275651"/>
  </r>
  <r>
    <x v="32"/>
    <s v="۱۰۰ شرکت"/>
    <x v="32"/>
    <x v="5"/>
    <n v="410370.7"/>
    <n v="41037.07"/>
    <n v="41.03707"/>
    <n v="820.7414"/>
    <n v="0.82074139999999995"/>
    <n v="6.2308356334069203E-3"/>
    <n v="0.67307908096380331"/>
    <n v="9.1909765201352522E-2"/>
    <n v="29"/>
    <n v="375828.4"/>
    <n v="37582.840000000004"/>
    <n v="37.582840000000004"/>
    <n v="751.65679999999998"/>
    <n v="0.75165680000000001"/>
    <n v="8.5311389167290058E-3"/>
    <n v="0.65995753584429406"/>
  </r>
  <r>
    <x v="33"/>
    <s v="۱۰۰ شرکت"/>
    <x v="33"/>
    <x v="9"/>
    <n v="401607.4"/>
    <n v="40160.740000000005"/>
    <n v="40.160740000000004"/>
    <n v="803.21480000000008"/>
    <n v="0.80321480000000012"/>
    <n v="6.0977786634374897E-3"/>
    <n v="0.67917685962724084"/>
    <n v="0.62711478483667182"/>
    <n v="40"/>
    <n v="246821.8"/>
    <n v="24682.18"/>
    <n v="24.682179999999999"/>
    <n v="493.64359999999999"/>
    <n v="0.49364360000000002"/>
    <n v="5.6027459965162386E-3"/>
    <n v="0.66556028184081029"/>
  </r>
  <r>
    <x v="34"/>
    <s v="۱۰۰ شرکت"/>
    <x v="34"/>
    <x v="7"/>
    <n v="398155.8"/>
    <n v="39815.58"/>
    <n v="39.815580000000004"/>
    <n v="796.3116"/>
    <n v="0.79631160000000001"/>
    <n v="6.0453715294187414E-3"/>
    <n v="0.68522223115665959"/>
    <n v="0.29148169700461057"/>
    <n v="32"/>
    <n v="308293.8"/>
    <n v="30829.379999999997"/>
    <n v="30.829379999999997"/>
    <n v="616.58759999999984"/>
    <n v="0.61658759999999979"/>
    <n v="6.9981332836109985E-3"/>
    <n v="0.67255841512442127"/>
  </r>
  <r>
    <x v="35"/>
    <s v="۱۰۰ شرکت"/>
    <x v="35"/>
    <x v="1"/>
    <n v="378026.4"/>
    <n v="37802.639999999999"/>
    <n v="37.802639999999997"/>
    <n v="756.05280000000005"/>
    <n v="0.75605280000000008"/>
    <n v="5.7397381525740952E-3"/>
    <n v="0.6909619693092337"/>
    <n v="3.3839281330001469E-3"/>
    <n v="28"/>
    <n v="376751.5"/>
    <n v="37675.15"/>
    <n v="37.675150000000002"/>
    <n v="753.50300000000004"/>
    <n v="0.75350300000000003"/>
    <n v="8.5520928795855457E-3"/>
    <n v="0.68111050800400685"/>
  </r>
  <r>
    <x v="36"/>
    <s v="۱۰۰ شرکت"/>
    <x v="36"/>
    <x v="10"/>
    <n v="377656.9"/>
    <n v="37765.69"/>
    <n v="37.765689999999999"/>
    <n v="755.31380000000001"/>
    <n v="0.75531380000000004"/>
    <n v="5.7341278744364411E-3"/>
    <n v="0.69669609718367009"/>
    <n v="0.34665846526886335"/>
    <n v="33"/>
    <n v="280440"/>
    <n v="28044"/>
    <n v="28.044"/>
    <n v="560.88"/>
    <n v="0.56088000000000005"/>
    <n v="6.3658643088374441E-3"/>
    <n v="0.68747637231284431"/>
  </r>
  <r>
    <x v="37"/>
    <s v="۱۰۰ شرکت"/>
    <x v="37"/>
    <x v="11"/>
    <n v="372621.8"/>
    <n v="37262.18"/>
    <n v="37.262180000000001"/>
    <n v="745.24360000000001"/>
    <n v="0.74524360000000001"/>
    <n v="5.6576777757871774E-3"/>
    <n v="0.70235377495945728"/>
    <n v="-5.4889740107784135E-3"/>
    <n v="30"/>
    <n v="374678.4"/>
    <n v="37467.840000000004"/>
    <n v="37.467840000000002"/>
    <n v="749.35680000000002"/>
    <n v="0.74935680000000005"/>
    <n v="8.5050344239492211E-3"/>
    <n v="0.69598140673679354"/>
  </r>
  <r>
    <x v="38"/>
    <s v="۱۰۰ شرکت"/>
    <x v="38"/>
    <x v="3"/>
    <n v="365618.1"/>
    <n v="36561.81"/>
    <n v="36.561809999999994"/>
    <n v="731.23620000000005"/>
    <n v="0.7312362"/>
    <n v="5.5513375728299683E-3"/>
    <n v="0.70790511253228727"/>
    <n v="2.0927369112903835"/>
    <n v="69"/>
    <n v="118218.3"/>
    <n v="11821.83"/>
    <n v="11.82183"/>
    <n v="236.4366"/>
    <n v="0.2364366"/>
    <n v="2.6835032685117587E-3"/>
    <n v="0.69866491000530528"/>
  </r>
  <r>
    <x v="39"/>
    <s v="۱۰۰ شرکت"/>
    <x v="39"/>
    <x v="5"/>
    <n v="346949.7"/>
    <n v="34694.97"/>
    <n v="34.694969999999998"/>
    <n v="693.89940000000001"/>
    <n v="0.69389940000000006"/>
    <n v="5.2678871901913112E-3"/>
    <n v="0.71317299972247861"/>
    <n v="0.29568541425557693"/>
    <n v="34"/>
    <n v="267773.09999999998"/>
    <n v="26777.309999999998"/>
    <n v="26.777309999999996"/>
    <n v="535.54619999999989"/>
    <n v="0.53554619999999986"/>
    <n v="6.0783312657137333E-3"/>
    <n v="0.70474324127101906"/>
  </r>
  <r>
    <x v="40"/>
    <s v="۱۰۰ شرکت"/>
    <x v="40"/>
    <x v="3"/>
    <n v="341378.1"/>
    <n v="34137.81"/>
    <n v="34.137809999999995"/>
    <n v="682.75619999999992"/>
    <n v="0.68275619999999992"/>
    <n v="5.1832911802542217E-3"/>
    <n v="0.71835629090273279"/>
    <n v="1.179775316770916"/>
    <n v="55"/>
    <n v="156611.6"/>
    <n v="15661.16"/>
    <n v="15.661160000000001"/>
    <n v="313.22320000000002"/>
    <n v="0.31322320000000003"/>
    <n v="3.5550142447223162E-3"/>
    <n v="0.70829825551574133"/>
  </r>
  <r>
    <x v="41"/>
    <s v="۱۰۰ شرکت"/>
    <x v="41"/>
    <x v="4"/>
    <n v="341340.7"/>
    <n v="34134.07"/>
    <n v="34.134070000000001"/>
    <n v="682.68140000000005"/>
    <n v="0.6826814000000001"/>
    <n v="5.1827233198960404E-3"/>
    <n v="0.72353901422262878"/>
    <n v="0.30195697455631776"/>
    <n v="37"/>
    <n v="262175.09999999998"/>
    <n v="26217.51"/>
    <n v="26.217509999999997"/>
    <n v="524.35019999999997"/>
    <n v="0.52435019999999999"/>
    <n v="5.9512591347735261E-3"/>
    <n v="0.71424951465051489"/>
  </r>
  <r>
    <x v="42"/>
    <s v="۱۰۰ شرکت"/>
    <x v="42"/>
    <x v="0"/>
    <n v="328588.09999999998"/>
    <n v="32858.81"/>
    <n v="32.858809999999998"/>
    <n v="657.17619999999988"/>
    <n v="0.65717619999999988"/>
    <n v="4.9890950845015896E-3"/>
    <n v="0.72852810930713041"/>
    <n v="0.75236145390471831"/>
    <n v="47"/>
    <n v="187511.6"/>
    <n v="18751.16"/>
    <n v="18.751159999999999"/>
    <n v="375.02319999999997"/>
    <n v="0.3750232"/>
    <n v="4.2564306159356838E-3"/>
    <n v="0.71850594526645062"/>
  </r>
  <r>
    <x v="43"/>
    <s v="۱۰۰ شرکت"/>
    <x v="43"/>
    <x v="1"/>
    <n v="300472.3"/>
    <n v="30047.23"/>
    <n v="30.047229999999999"/>
    <n v="600.94460000000004"/>
    <n v="0.60094460000000005"/>
    <n v="4.562200746037021E-3"/>
    <n v="0.73309031005316738"/>
    <n v="0.12906708291310376"/>
    <n v="36"/>
    <n v="266124.40000000002"/>
    <n v="26612.440000000002"/>
    <n v="26.612440000000003"/>
    <n v="532.24880000000007"/>
    <n v="0.53224880000000008"/>
    <n v="6.040906502891099E-3"/>
    <n v="0.72454685176934175"/>
  </r>
  <r>
    <x v="44"/>
    <s v="۱۰۰ شرکت"/>
    <x v="44"/>
    <x v="12"/>
    <n v="298754.2"/>
    <n v="29875.420000000002"/>
    <n v="29.875420000000002"/>
    <n v="597.50840000000005"/>
    <n v="0.59750840000000005"/>
    <n v="4.5361140914543319E-3"/>
    <n v="0.73762642414462176"/>
    <n v="0.78686085110200676"/>
    <n v="50"/>
    <n v="167195"/>
    <n v="16719.5"/>
    <n v="16.7195"/>
    <n v="334.39"/>
    <n v="0.33438999999999997"/>
    <n v="3.7952527567967349E-3"/>
    <n v="0.72834210452613846"/>
  </r>
  <r>
    <x v="45"/>
    <s v="۱۰۰ شرکت"/>
    <x v="45"/>
    <x v="4"/>
    <n v="296696.8"/>
    <n v="29669.68"/>
    <n v="29.66968"/>
    <n v="593.39359999999999"/>
    <n v="0.59339359999999997"/>
    <n v="4.5048756983815039E-3"/>
    <n v="0.7421312998430033"/>
    <n v="0.84302156923766902"/>
    <n v="52"/>
    <n v="160983.9"/>
    <n v="16098.39"/>
    <n v="16.098389999999998"/>
    <n v="321.96780000000001"/>
    <n v="0.32196780000000003"/>
    <n v="3.6542635262710606E-3"/>
    <n v="0.73199636805240953"/>
  </r>
  <r>
    <x v="46"/>
    <s v="۱۰۰ شرکت"/>
    <x v="46"/>
    <x v="3"/>
    <n v="282793.2"/>
    <n v="28279.32"/>
    <n v="28.279319999999998"/>
    <n v="565.58640000000003"/>
    <n v="0.56558640000000004"/>
    <n v="4.2937713327125216E-3"/>
    <n v="0.74642507117571577"/>
    <n v="0.77698659059204989"/>
    <n v="53"/>
    <n v="159142"/>
    <n v="15914.2"/>
    <n v="15.914200000000001"/>
    <n v="318.28399999999999"/>
    <n v="0.31828400000000001"/>
    <n v="3.6124532086614196E-3"/>
    <n v="0.73560882126107097"/>
  </r>
  <r>
    <x v="47"/>
    <s v="۱۰۰ شرکت"/>
    <x v="47"/>
    <x v="5"/>
    <n v="277343.40000000002"/>
    <n v="27734.340000000004"/>
    <n v="27.734340000000003"/>
    <n v="554.68680000000018"/>
    <n v="0.55468680000000015"/>
    <n v="4.2110246647975346E-3"/>
    <n v="0.75063609584051327"/>
    <n v="0.60557353076539688"/>
    <n v="49"/>
    <n v="172737.9"/>
    <n v="17273.79"/>
    <n v="17.273790000000002"/>
    <n v="345.47579999999999"/>
    <n v="0.3454758"/>
    <n v="3.9210741420394081E-3"/>
    <n v="0.73952989540311043"/>
  </r>
  <r>
    <x v="48"/>
    <s v="۱۰۰ شرکت"/>
    <x v="48"/>
    <x v="4"/>
    <n v="263913.2"/>
    <n v="26391.32"/>
    <n v="26.39132"/>
    <n v="527.82640000000004"/>
    <n v="0.52782640000000003"/>
    <n v="4.0071081358548444E-3"/>
    <n v="0.75464320397636808"/>
    <n v="2.3594237906464866E-2"/>
    <n v="39"/>
    <n v="257829.9"/>
    <n v="25782.989999999998"/>
    <n v="25.782989999999998"/>
    <n v="515.6597999999999"/>
    <n v="0.51565979999999989"/>
    <n v="5.852625011272026E-3"/>
    <n v="0.74538252041438247"/>
  </r>
  <r>
    <x v="49"/>
    <s v="۱۰۰ شرکت"/>
    <x v="49"/>
    <x v="4"/>
    <n v="261599.1"/>
    <n v="26159.91"/>
    <n v="26.15991"/>
    <n v="523.19820000000004"/>
    <n v="0.52319820000000006"/>
    <n v="3.9719721557781307E-3"/>
    <n v="0.75861517613214624"/>
    <n v="0.16509901816910477"/>
    <n v="41"/>
    <n v="224529.5"/>
    <n v="22452.95"/>
    <n v="22.452950000000001"/>
    <n v="449.05900000000003"/>
    <n v="0.44905900000000004"/>
    <n v="5.0967206187816179E-3"/>
    <n v="0.7504792410331641"/>
  </r>
  <r>
    <x v="50"/>
    <s v="۱۰۰ شرکت"/>
    <x v="50"/>
    <x v="9"/>
    <n v="256898.2"/>
    <n v="25689.82"/>
    <n v="25.689820000000001"/>
    <n v="513.79639999999995"/>
    <n v="0.51379639999999993"/>
    <n v="3.9005963601156167E-3"/>
    <n v="0.76251577249226188"/>
    <n v="1.0221724219088846"/>
    <n v="65"/>
    <n v="127040.7"/>
    <n v="12704.07"/>
    <n v="12.70407"/>
    <n v="254.0814"/>
    <n v="0.25408140000000001"/>
    <n v="2.8837678572946981E-3"/>
    <n v="0.75336300889045882"/>
  </r>
  <r>
    <x v="51"/>
    <s v="۱۰۰ شرکت"/>
    <x v="51"/>
    <x v="13"/>
    <n v="241071.9"/>
    <n v="24107.19"/>
    <n v="24.107189999999999"/>
    <n v="482.1438"/>
    <n v="0.48214380000000001"/>
    <n v="3.6602988096691843E-3"/>
    <n v="0.76617607130193111"/>
    <n v="0.46909513057944907"/>
    <n v="51"/>
    <n v="164095.5"/>
    <n v="16409.55"/>
    <n v="16.409549999999999"/>
    <n v="328.19099999999997"/>
    <n v="0.32819099999999995"/>
    <n v="3.7248954738654779E-3"/>
    <n v="0.75708790436432427"/>
  </r>
  <r>
    <x v="52"/>
    <s v="۱۰۰ شرکت"/>
    <x v="52"/>
    <x v="3"/>
    <n v="230305.8"/>
    <n v="23030.579999999998"/>
    <n v="23.030579999999997"/>
    <n v="460.61160000000001"/>
    <n v="0.46061160000000001"/>
    <n v="3.4968324620161424E-3"/>
    <n v="0.76967290376394726"/>
    <n v="0.49912612846595006"/>
    <n v="57"/>
    <n v="153626.70000000001"/>
    <n v="15362.670000000002"/>
    <n v="15.362670000000001"/>
    <n v="307.25340000000006"/>
    <n v="0.30725340000000007"/>
    <n v="3.4872583312454625E-3"/>
    <n v="0.76057516269556968"/>
  </r>
  <r>
    <x v="53"/>
    <s v="۱۰۰ شرکت"/>
    <x v="53"/>
    <x v="1"/>
    <n v="229737.60000000001"/>
    <n v="22973.760000000002"/>
    <n v="22.973760000000002"/>
    <n v="459.47520000000009"/>
    <n v="0.45947520000000008"/>
    <n v="3.4882052359327459E-3"/>
    <n v="0.77316110899988"/>
    <n v="0.32797452001028904"/>
    <n v="48"/>
    <n v="172998.5"/>
    <n v="17299.849999999999"/>
    <n v="17.299849999999999"/>
    <n v="345.99699999999996"/>
    <n v="0.34599699999999994"/>
    <n v="3.9269896470988958E-3"/>
    <n v="0.76450215234266861"/>
  </r>
  <r>
    <x v="54"/>
    <s v="۱۰۰ شرکت"/>
    <x v="54"/>
    <x v="4"/>
    <n v="226781.6"/>
    <n v="22678.16"/>
    <n v="22.678159999999998"/>
    <n v="453.56319999999999"/>
    <n v="0.4535632"/>
    <n v="3.4433230108315118E-3"/>
    <n v="0.7766044320107115"/>
    <n v="0.19663627167957953"/>
    <n v="46"/>
    <n v="189515.9"/>
    <n v="18951.59"/>
    <n v="18.951589999999999"/>
    <n v="379.03179999999998"/>
    <n v="0.37903179999999997"/>
    <n v="4.3019273419170091E-3"/>
    <n v="0.76880407968458564"/>
  </r>
  <r>
    <x v="55"/>
    <s v="۱۰۰ شرکت"/>
    <x v="55"/>
    <x v="1"/>
    <n v="222378.5"/>
    <n v="22237.85"/>
    <n v="22.237849999999998"/>
    <n v="444.75700000000001"/>
    <n v="0.44475700000000001"/>
    <n v="3.376468841229603E-3"/>
    <n v="0.77998090085194105"/>
    <n v="0.15427397763689377"/>
    <n v="45"/>
    <n v="192656.6"/>
    <n v="19265.66"/>
    <n v="19.26566"/>
    <n v="385.31319999999999"/>
    <n v="0.38531320000000002"/>
    <n v="4.3732198466765512E-3"/>
    <n v="0.77317729953126224"/>
  </r>
  <r>
    <x v="56"/>
    <s v="۱۰۰ شرکت"/>
    <x v="56"/>
    <x v="10"/>
    <n v="201633.7"/>
    <n v="20163.370000000003"/>
    <n v="20.163370000000004"/>
    <n v="403.26740000000007"/>
    <n v="0.40326740000000005"/>
    <n v="3.0614915803094159E-3"/>
    <n v="0.78304239243225049"/>
    <n v="1.0481492135498094E-2"/>
    <n v="44"/>
    <n v="199542.2"/>
    <n v="19954.22"/>
    <n v="19.954219999999999"/>
    <n v="399.08440000000002"/>
    <n v="0.39908440000000001"/>
    <n v="4.5295199297065436E-3"/>
    <n v="0.77770681946096876"/>
  </r>
  <r>
    <x v="57"/>
    <s v="۱۰۰ شرکت"/>
    <x v="57"/>
    <x v="4"/>
    <n v="195965.6"/>
    <n v="19596.560000000001"/>
    <n v="19.59656"/>
    <n v="391.93119999999999"/>
    <n v="0.39193119999999998"/>
    <n v="2.9754303691807609E-3"/>
    <n v="0.78601782280143129"/>
    <n v="0.38034466776456211"/>
    <n v="58"/>
    <n v="141968.6"/>
    <n v="14196.86"/>
    <n v="14.196860000000001"/>
    <n v="283.93720000000002"/>
    <n v="0.2839372"/>
    <n v="3.2226246031793592E-3"/>
    <n v="0.7809294440641481"/>
  </r>
  <r>
    <x v="58"/>
    <s v="۱۰۰ شرکت"/>
    <x v="58"/>
    <x v="3"/>
    <n v="195429.4"/>
    <n v="19542.939999999999"/>
    <n v="19.542939999999998"/>
    <n v="390.85879999999997"/>
    <n v="0.39085879999999995"/>
    <n v="2.9672890129225464E-3"/>
    <n v="0.78898511181435382"/>
    <n v="1.0544094829217423"/>
    <n v="84"/>
    <n v="95126.8"/>
    <n v="9512.68"/>
    <n v="9.5126799999999996"/>
    <n v="190.25360000000001"/>
    <n v="0.19025359999999999"/>
    <n v="2.1593364032731341E-3"/>
    <n v="0.78308878046742125"/>
  </r>
  <r>
    <x v="59"/>
    <s v="۱۰۰ شرکت"/>
    <x v="59"/>
    <x v="1"/>
    <n v="192435.6"/>
    <n v="19243.560000000001"/>
    <n v="19.243560000000002"/>
    <n v="384.87119999999999"/>
    <n v="0.38487119999999997"/>
    <n v="2.9218328540903159E-3"/>
    <n v="0.79190694466844413"/>
    <n v="0.21479835489664456"/>
    <n v="54"/>
    <n v="158409.5"/>
    <n v="15840.95"/>
    <n v="15.840950000000001"/>
    <n v="316.81900000000002"/>
    <n v="0.31681900000000002"/>
    <n v="3.5958257817386434E-3"/>
    <n v="0.78668460624915992"/>
  </r>
  <r>
    <x v="60"/>
    <s v="۱۰۰ شرکت"/>
    <x v="60"/>
    <x v="10"/>
    <n v="192398.3"/>
    <n v="19239.829999999998"/>
    <n v="19.239829999999998"/>
    <n v="384.79660000000001"/>
    <n v="0.38479659999999999"/>
    <n v="2.9212665120753375E-3"/>
    <n v="0.79482821118051949"/>
    <n v="0.42401755613039782"/>
    <n v="62"/>
    <n v="135109.5"/>
    <n v="13510.95"/>
    <n v="13.510950000000001"/>
    <n v="270.21899999999999"/>
    <n v="0.27021899999999999"/>
    <n v="3.0669260584612486E-3"/>
    <n v="0.78975153230762118"/>
  </r>
  <r>
    <x v="61"/>
    <s v="۱۰۰ شرکت"/>
    <x v="61"/>
    <x v="4"/>
    <n v="191316.5"/>
    <n v="19131.650000000001"/>
    <n v="19.13165"/>
    <n v="382.63299999999998"/>
    <n v="0.382633"/>
    <n v="2.904841075297762E-3"/>
    <n v="0.79773305225581725"/>
    <n v="0.36843878391833274"/>
    <n v="60"/>
    <n v="139806.39999999999"/>
    <n v="13980.64"/>
    <n v="13.980639999999999"/>
    <n v="279.61279999999999"/>
    <n v="0.27961279999999999"/>
    <n v="3.1735436168415748E-3"/>
    <n v="0.79292507592446271"/>
  </r>
  <r>
    <x v="62"/>
    <s v="۱۰۰ شرکت"/>
    <x v="62"/>
    <x v="6"/>
    <n v="189141.7"/>
    <n v="18914.170000000002"/>
    <n v="18.914170000000002"/>
    <n v="378.28339999999997"/>
    <n v="0.37828339999999999"/>
    <n v="2.8718201473037957E-3"/>
    <n v="0.80060487240312106"/>
    <n v="0.22152996641694656"/>
    <n v="56"/>
    <n v="154840"/>
    <n v="15484"/>
    <n v="15.484"/>
    <n v="309.68"/>
    <n v="0.30968000000000001"/>
    <n v="3.5147997061060828E-3"/>
    <n v="0.79643987563056884"/>
  </r>
  <r>
    <x v="63"/>
    <s v="۱۰۰ شرکت"/>
    <x v="63"/>
    <x v="14"/>
    <n v="187073.7"/>
    <n v="18707.370000000003"/>
    <n v="18.707370000000001"/>
    <n v="374.14740000000006"/>
    <n v="0.37414740000000007"/>
    <n v="2.8404208098513771E-3"/>
    <n v="0.80344529321297242"/>
    <n v="2.1763558290333593"/>
    <n v="117"/>
    <n v="58895.7"/>
    <n v="5889.57"/>
    <n v="5.88957"/>
    <n v="117.7914"/>
    <n v="0.11779139999999999"/>
    <n v="1.3369064134003616E-3"/>
    <n v="0.79777678204396918"/>
  </r>
  <r>
    <x v="64"/>
    <s v="۱۰۰ شرکت"/>
    <x v="64"/>
    <x v="0"/>
    <n v="186361.9"/>
    <n v="18636.189999999999"/>
    <n v="18.636189999999999"/>
    <n v="372.72379999999998"/>
    <n v="0.37272379999999999"/>
    <n v="2.8296132429274732E-3"/>
    <n v="0.80627490645589994"/>
    <n v="0.53096986724500517"/>
    <n v="68"/>
    <n v="121728"/>
    <n v="12172.8"/>
    <n v="12.172799999999999"/>
    <n v="243.45599999999999"/>
    <n v="0.24345599999999998"/>
    <n v="2.7631719105197699E-3"/>
    <n v="0.80053995395448896"/>
  </r>
  <r>
    <x v="65"/>
    <s v="۱۰۰ شرکت"/>
    <x v="65"/>
    <x v="15"/>
    <n v="178013"/>
    <n v="17801.3"/>
    <n v="17.801299999999998"/>
    <n v="356.02600000000001"/>
    <n v="0.35602600000000001"/>
    <n v="2.7028482871941546E-3"/>
    <n v="0.80897775474309408"/>
    <n v="0.67097521505194679"/>
    <n v="75"/>
    <n v="106532.4"/>
    <n v="10653.24"/>
    <n v="10.65324"/>
    <n v="213.06479999999999"/>
    <n v="0.2130648"/>
    <n v="2.4182384927071534E-3"/>
    <n v="0.80295819244719613"/>
  </r>
  <r>
    <x v="66"/>
    <s v="۱۰۰ شرکت"/>
    <x v="66"/>
    <x v="0"/>
    <n v="173071.1"/>
    <n v="17307.11"/>
    <n v="17.307110000000002"/>
    <n v="346.1422"/>
    <n v="0.34614220000000001"/>
    <n v="2.6278132844107355E-3"/>
    <n v="0.81160556802750483"/>
    <n v="0.82081206418408525"/>
    <n v="85"/>
    <n v="95051.6"/>
    <n v="9505.16"/>
    <n v="9.5051600000000001"/>
    <n v="190.10319999999999"/>
    <n v="0.1901032"/>
    <n v="2.1576293964409255E-3"/>
    <n v="0.80511582184363706"/>
  </r>
  <r>
    <x v="67"/>
    <s v="۱۰۰ شرکت"/>
    <x v="67"/>
    <x v="4"/>
    <n v="167293.1"/>
    <n v="16729.310000000001"/>
    <n v="16.729310000000002"/>
    <n v="334.58620000000008"/>
    <n v="0.33458620000000006"/>
    <n v="2.5400834141012202E-3"/>
    <n v="0.814145651441606"/>
    <n v="0.20156878349250773"/>
    <n v="61"/>
    <n v="139228.9"/>
    <n v="13922.89"/>
    <n v="13.922889999999999"/>
    <n v="278.45780000000002"/>
    <n v="0.27845780000000003"/>
    <n v="3.1604346215543351E-3"/>
    <n v="0.80827625646519141"/>
  </r>
  <r>
    <x v="68"/>
    <s v="۱۰۰ شرکت"/>
    <x v="68"/>
    <x v="13"/>
    <n v="159980.79999999999"/>
    <n v="15998.079999999998"/>
    <n v="15.998079999999998"/>
    <n v="319.96159999999992"/>
    <n v="0.3199615999999999"/>
    <n v="2.4290576040174056E-3"/>
    <n v="0.81657470904562346"/>
    <n v="0.23952130140563077"/>
    <n v="64"/>
    <n v="129066.6"/>
    <n v="12906.66"/>
    <n v="12.90666"/>
    <n v="258.13319999999999"/>
    <n v="0.25813320000000001"/>
    <n v="2.9297548937491044E-3"/>
    <n v="0.81120601135894055"/>
  </r>
  <r>
    <x v="69"/>
    <s v="۱۰۰ شرکت"/>
    <x v="69"/>
    <x v="10"/>
    <n v="158575.1"/>
    <n v="15857.51"/>
    <n v="15.85751"/>
    <n v="317.15019999999998"/>
    <n v="0.31715019999999999"/>
    <n v="2.4077142536030613E-3"/>
    <n v="0.81898242329922655"/>
    <n v="20.36094347755806"/>
    <n v="268"/>
    <n v="7423.6"/>
    <n v="742.36"/>
    <n v="0.74236000000000002"/>
    <n v="14.847200000000001"/>
    <n v="1.4847200000000001E-2"/>
    <n v="1.6851244573914438E-4"/>
    <n v="0.81137452380467967"/>
  </r>
  <r>
    <x v="70"/>
    <s v="۱۰۰ شرکت"/>
    <x v="70"/>
    <x v="10"/>
    <n v="153670"/>
    <n v="15367"/>
    <n v="15.367000000000001"/>
    <n v="307.33999999999997"/>
    <n v="0.30734"/>
    <n v="2.3332380011186022E-3"/>
    <n v="0.82131566130034517"/>
    <n v="0.5111375964189766"/>
    <n v="77"/>
    <n v="101691.6"/>
    <n v="10169.16"/>
    <n v="10.16916"/>
    <n v="203.38319999999999"/>
    <n v="0.20338319999999999"/>
    <n v="2.3083544677955131E-3"/>
    <n v="0.81368287827247521"/>
  </r>
  <r>
    <x v="71"/>
    <s v="۱۰۰ شرکت"/>
    <x v="71"/>
    <x v="16"/>
    <n v="146056.4"/>
    <n v="14605.64"/>
    <n v="14.605639999999999"/>
    <n v="292.11279999999999"/>
    <n v="0.29211280000000001"/>
    <n v="2.2176374229620553E-3"/>
    <n v="0.82353329872330727"/>
    <n v="0.62158405332729361"/>
    <n v="90"/>
    <n v="90070.2"/>
    <n v="9007.02"/>
    <n v="9.0070200000000007"/>
    <n v="180.1404"/>
    <n v="0.18014040000000001"/>
    <n v="2.0445538135424701E-3"/>
    <n v="0.81572743208601772"/>
  </r>
  <r>
    <x v="72"/>
    <s v="۱۰۰ شرکت"/>
    <x v="72"/>
    <x v="4"/>
    <n v="144548.5"/>
    <n v="14454.85"/>
    <n v="14.45485"/>
    <n v="289.09699999999998"/>
    <n v="0.28909699999999999"/>
    <n v="2.1947423257935332E-3"/>
    <n v="0.8257280410491008"/>
    <n v="0.46037940959849499"/>
    <n v="78"/>
    <n v="98980.1"/>
    <n v="9898.01"/>
    <n v="9.8980100000000011"/>
    <n v="197.96019999999999"/>
    <n v="0.19796019999999998"/>
    <n v="2.2468046137325668E-3"/>
    <n v="0.81797423669975033"/>
  </r>
  <r>
    <x v="73"/>
    <s v="۱۰۰ شرکت"/>
    <x v="73"/>
    <x v="4"/>
    <n v="142095.20000000001"/>
    <n v="14209.52"/>
    <n v="14.209520000000001"/>
    <n v="284.19040000000001"/>
    <n v="0.28419040000000001"/>
    <n v="2.1574928119772762E-3"/>
    <n v="0.8278855338610781"/>
    <n v="0.62645080649961327"/>
    <n v="93"/>
    <n v="87365.2"/>
    <n v="8736.52"/>
    <n v="8.7365200000000005"/>
    <n v="174.7304"/>
    <n v="0.17473040000000001"/>
    <n v="1.9831515066126267E-3"/>
    <n v="0.81995738820636299"/>
  </r>
  <r>
    <x v="74"/>
    <s v="۱۰۰ شرکت"/>
    <x v="74"/>
    <x v="4"/>
    <n v="141812.1"/>
    <n v="14181.210000000001"/>
    <n v="14.18121"/>
    <n v="283.62419999999997"/>
    <n v="0.28362419999999999"/>
    <n v="2.1531943823676143E-3"/>
    <n v="0.83003872824344571"/>
    <n v="0.65662535191523674"/>
    <n v="94"/>
    <n v="85603"/>
    <n v="8560.2999999999993"/>
    <n v="8.5602999999999998"/>
    <n v="171.20599999999996"/>
    <n v="0.17120599999999997"/>
    <n v="1.9431503438504193E-3"/>
    <n v="0.82190053855021339"/>
  </r>
  <r>
    <x v="75"/>
    <s v="۱۰۰ شرکت"/>
    <x v="75"/>
    <x v="14"/>
    <n v="141736.29999999999"/>
    <n v="14173.63"/>
    <n v="14.173629999999999"/>
    <n v="283.4726"/>
    <n v="0.28347260000000002"/>
    <n v="2.1520434782192135E-3"/>
    <n v="0.83219077172166489"/>
    <n v="0.73864557764799521"/>
    <n v="95"/>
    <n v="81521.100000000006"/>
    <n v="8152.1100000000006"/>
    <n v="8.1521100000000004"/>
    <n v="163.04220000000004"/>
    <n v="0.16304220000000003"/>
    <n v="1.8504930142175446E-3"/>
    <n v="0.82375103156443097"/>
  </r>
  <r>
    <x v="76"/>
    <s v="۱۰۰ شرکت"/>
    <x v="76"/>
    <x v="4"/>
    <n v="141713.4"/>
    <n v="14171.34"/>
    <n v="14.171340000000001"/>
    <n v="283.42680000000001"/>
    <n v="0.28342680000000003"/>
    <n v="2.1516957776255676E-3"/>
    <n v="0.83434246749929042"/>
    <n v="0.30632257493591153"/>
    <n v="74"/>
    <n v="108482.7"/>
    <n v="10848.27"/>
    <n v="10.848270000000001"/>
    <n v="216.96539999999999"/>
    <n v="0.21696539999999997"/>
    <n v="2.4625094425057754E-3"/>
    <n v="0.82621354100693678"/>
  </r>
  <r>
    <x v="77"/>
    <s v="۱۰۰ شرکت"/>
    <x v="77"/>
    <x v="0"/>
    <n v="141065"/>
    <n v="14106.5"/>
    <n v="14.1065"/>
    <n v="282.13"/>
    <n v="0.28212999999999999"/>
    <n v="2.1418508402928065E-3"/>
    <n v="0.83648431833958325"/>
    <n v="0.76112430305345624"/>
    <n v="97"/>
    <n v="80099.399999999994"/>
    <n v="8009.94"/>
    <n v="8.0099400000000003"/>
    <n v="160.19880000000001"/>
    <n v="0.1601988"/>
    <n v="1.8182210512740478E-3"/>
    <n v="0.82803176205821083"/>
  </r>
  <r>
    <x v="78"/>
    <s v="۱۰۰ شرکت"/>
    <x v="78"/>
    <x v="2"/>
    <n v="137644.70000000001"/>
    <n v="13764.470000000001"/>
    <n v="13.764470000000001"/>
    <n v="275.28940000000006"/>
    <n v="0.27528940000000007"/>
    <n v="2.0899189476968161E-3"/>
    <n v="0.83857423728728009"/>
    <n v="0.81025460274790539"/>
    <n v="101"/>
    <n v="76036.100000000006"/>
    <n v="7603.6100000000006"/>
    <n v="7.6036100000000006"/>
    <n v="152.07220000000004"/>
    <n v="0.15207220000000005"/>
    <n v="1.7259859334374373E-3"/>
    <n v="0.82975774799164825"/>
  </r>
  <r>
    <x v="79"/>
    <s v="۱۰۰ شرکت"/>
    <x v="79"/>
    <x v="17"/>
    <n v="136465.4"/>
    <n v="13646.539999999999"/>
    <n v="13.64654"/>
    <n v="272.93079999999998"/>
    <n v="0.27293079999999997"/>
    <n v="2.0720131262956364E-3"/>
    <n v="0.84064625041357577"/>
    <n v="0.38552977715235448"/>
    <n v="80"/>
    <n v="98493.3"/>
    <n v="9849.33"/>
    <n v="9.8493300000000001"/>
    <n v="196.98660000000001"/>
    <n v="0.19698660000000001"/>
    <n v="2.2357544684410893E-3"/>
    <n v="0.8319935024600893"/>
  </r>
  <r>
    <x v="80"/>
    <s v="۱۰۰ شرکت"/>
    <x v="80"/>
    <x v="0"/>
    <n v="136011.4"/>
    <n v="13601.14"/>
    <n v="13.601139999999999"/>
    <n v="272.02280000000002"/>
    <n v="0.27202280000000001"/>
    <n v="2.0651198481508601E-3"/>
    <n v="0.8427113702617266"/>
    <n v="0.51647297949699666"/>
    <n v="91"/>
    <n v="89689.3"/>
    <n v="8968.93"/>
    <n v="8.9689300000000003"/>
    <n v="179.37860000000001"/>
    <n v="0.1793786"/>
    <n v="2.0359075515426262E-3"/>
    <n v="0.83402941001163189"/>
  </r>
  <r>
    <x v="81"/>
    <s v="۱۰۰ شرکت"/>
    <x v="81"/>
    <x v="1"/>
    <n v="134514.70000000001"/>
    <n v="13451.470000000001"/>
    <n v="13.45147"/>
    <n v="269.02940000000007"/>
    <n v="0.26902940000000009"/>
    <n v="2.0423948054211528E-3"/>
    <n v="0.84475376506714772"/>
    <n v="6.3215270054830741E-2"/>
    <n v="66"/>
    <n v="126516.9"/>
    <n v="12651.689999999999"/>
    <n v="12.651689999999999"/>
    <n v="253.03379999999996"/>
    <n v="0.25303379999999998"/>
    <n v="2.8718778283224789E-3"/>
    <n v="0.83690128783995432"/>
  </r>
  <r>
    <x v="82"/>
    <s v="۱۰۰ شرکت"/>
    <x v="82"/>
    <x v="0"/>
    <n v="132143.4"/>
    <n v="13214.34"/>
    <n v="13.21434"/>
    <n v="264.28680000000003"/>
    <n v="0.26428680000000004"/>
    <n v="2.0063903330319252E-3"/>
    <n v="0.84676015540017968"/>
    <n v="0.1687962257008262"/>
    <n v="71"/>
    <n v="113059.4"/>
    <n v="11305.939999999999"/>
    <n v="11.305939999999998"/>
    <n v="226.11879999999996"/>
    <n v="0.22611879999999995"/>
    <n v="2.5663985139016401E-3"/>
    <n v="0.83946768635385594"/>
  </r>
  <r>
    <x v="83"/>
    <s v="۱۰۰ شرکت"/>
    <x v="83"/>
    <x v="4"/>
    <n v="131967.1"/>
    <n v="13196.710000000001"/>
    <n v="13.196710000000001"/>
    <n v="263.93419999999998"/>
    <n v="0.26393419999999995"/>
    <n v="2.0037134939638098E-3"/>
    <n v="0.84876386889414346"/>
    <n v="-6.8216495973621116E-2"/>
    <n v="59"/>
    <n v="141628.5"/>
    <n v="14162.85"/>
    <n v="14.162850000000001"/>
    <n v="283.25700000000001"/>
    <n v="0.28325699999999998"/>
    <n v="3.2149044831842242E-3"/>
    <n v="0.84268259083704011"/>
  </r>
  <r>
    <x v="84"/>
    <s v="۱۰۰ شرکت"/>
    <x v="84"/>
    <x v="4"/>
    <n v="131944.70000000001"/>
    <n v="13194.470000000001"/>
    <n v="13.194470000000001"/>
    <n v="263.88940000000002"/>
    <n v="0.2638894"/>
    <n v="2.0033733850861823E-3"/>
    <n v="0.85076724227922962"/>
    <n v="0.37572803386543496"/>
    <n v="82"/>
    <n v="95909"/>
    <n v="9590.9"/>
    <n v="9.5908999999999995"/>
    <n v="191.81800000000001"/>
    <n v="0.19181800000000002"/>
    <n v="2.1770919982751764E-3"/>
    <n v="0.84485968283531532"/>
  </r>
  <r>
    <x v="85"/>
    <s v="۱۰۰ شرکت"/>
    <x v="85"/>
    <x v="18"/>
    <n v="130695.3"/>
    <n v="13069.53"/>
    <n v="13.06953"/>
    <n v="261.39060000000001"/>
    <n v="0.26139060000000003"/>
    <n v="1.9844032050992133E-3"/>
    <n v="0.8527516454843288"/>
    <n v="0.9813846237811088"/>
    <n v="106"/>
    <n v="65961.600000000006"/>
    <n v="6596.1600000000008"/>
    <n v="6.5961600000000011"/>
    <n v="131.92320000000001"/>
    <n v="0.13192320000000002"/>
    <n v="1.497299226907046E-3"/>
    <n v="0.84635698206222232"/>
  </r>
  <r>
    <x v="86"/>
    <s v="۱۰۰ شرکت"/>
    <x v="86"/>
    <x v="7"/>
    <n v="130029.8"/>
    <n v="13002.98"/>
    <n v="13.002979999999999"/>
    <n v="260.05959999999999"/>
    <n v="0.2600596"/>
    <n v="1.9742986310786205E-3"/>
    <n v="0.85472594411540748"/>
    <n v="0.12023964188115777"/>
    <n v="70"/>
    <n v="116073.2"/>
    <n v="11607.32"/>
    <n v="11.60732"/>
    <n v="232.1464"/>
    <n v="0.2321464"/>
    <n v="2.6348104446318301E-3"/>
    <n v="0.84899179250685419"/>
  </r>
  <r>
    <x v="87"/>
    <s v="۱۰۰ شرکت"/>
    <x v="87"/>
    <x v="14"/>
    <n v="129988.5"/>
    <n v="12998.85"/>
    <n v="12.998850000000001"/>
    <n v="259.97699999999998"/>
    <n v="0.25997699999999996"/>
    <n v="1.9736715553354939E-3"/>
    <n v="0.85669961567074293"/>
    <n v="0.85914314523337887"/>
    <n v="105"/>
    <n v="69918.5"/>
    <n v="6991.85"/>
    <n v="6.9918500000000003"/>
    <n v="139.83699999999999"/>
    <n v="0.13983699999999999"/>
    <n v="1.587119111672553E-3"/>
    <n v="0.85057891161852672"/>
  </r>
  <r>
    <x v="88"/>
    <s v="۱۰۰ شرکت"/>
    <x v="88"/>
    <x v="4"/>
    <n v="129064.5"/>
    <n v="12906.45"/>
    <n v="12.906450000000001"/>
    <n v="258.12900000000002"/>
    <n v="0.258129"/>
    <n v="1.9596420641333494E-3"/>
    <n v="0.85865925773487628"/>
    <n v="3.9807127578580959E-2"/>
    <n v="67"/>
    <n v="124123.5"/>
    <n v="12412.35"/>
    <n v="12.41235"/>
    <n v="248.24700000000001"/>
    <n v="0.24824700000000002"/>
    <n v="2.8175487039580108E-3"/>
    <n v="0.85339646032248473"/>
  </r>
  <r>
    <x v="89"/>
    <s v="۱۰۰ شرکت"/>
    <x v="89"/>
    <x v="7"/>
    <n v="127040.8"/>
    <n v="12704.08"/>
    <n v="12.704079999999999"/>
    <n v="254.08160000000001"/>
    <n v="0.25408160000000002"/>
    <n v="1.9289153527201675E-3"/>
    <n v="0.8605881730875965"/>
    <n v="0.16643115996918678"/>
    <n v="73"/>
    <n v="108914.1"/>
    <n v="10891.41"/>
    <n v="10.89141"/>
    <n v="217.82820000000001"/>
    <n v="0.2178282"/>
    <n v="2.4723020322320361E-3"/>
    <n v="0.85586876235471676"/>
  </r>
  <r>
    <x v="90"/>
    <s v="۱۰۰ شرکت"/>
    <x v="90"/>
    <x v="16"/>
    <n v="126209.1"/>
    <n v="12620.91"/>
    <n v="12.62091"/>
    <n v="252.41820000000001"/>
    <n v="0.25241820000000004"/>
    <n v="1.9162872922950337E-3"/>
    <n v="0.86250446037989148"/>
    <n v="1.7925147415118765"/>
    <n v="133"/>
    <n v="45195.5"/>
    <n v="4519.55"/>
    <n v="4.5195500000000006"/>
    <n v="90.391000000000005"/>
    <n v="9.0390999999999999E-2"/>
    <n v="1.0259179160250417E-3"/>
    <n v="0.85689468027074178"/>
  </r>
  <r>
    <x v="91"/>
    <s v="۱۰۰ شرکت"/>
    <x v="91"/>
    <x v="13"/>
    <n v="125020.8"/>
    <n v="12502.08"/>
    <n v="12.502079999999999"/>
    <n v="250.04159999999999"/>
    <n v="0.25004159999999997"/>
    <n v="1.8982448200055217E-3"/>
    <n v="0.86440270519989704"/>
    <n v="0.41354128154075243"/>
    <n v="92"/>
    <n v="88445.1"/>
    <n v="8844.51"/>
    <n v="8.8445099999999996"/>
    <n v="176.89019999999999"/>
    <n v="0.1768902"/>
    <n v="2.0076647603107923E-3"/>
    <n v="0.85890234503105256"/>
  </r>
  <r>
    <x v="92"/>
    <s v="۱۰۰ شرکت"/>
    <x v="92"/>
    <x v="13"/>
    <n v="123628.6"/>
    <n v="12362.86"/>
    <n v="12.362860000000001"/>
    <n v="247.25720000000001"/>
    <n v="0.24725720000000001"/>
    <n v="1.8771064459236757E-3"/>
    <n v="0.86627981164582069"/>
    <n v="0.56596560739329593"/>
    <n v="100"/>
    <n v="78947.199999999997"/>
    <n v="7894.7199999999993"/>
    <n v="7.8947199999999995"/>
    <n v="157.89439999999996"/>
    <n v="0.15789439999999996"/>
    <n v="1.7920666194645961E-3"/>
    <n v="0.86069441165051719"/>
  </r>
  <r>
    <x v="93"/>
    <s v="۱۰۰ شرکت"/>
    <x v="93"/>
    <x v="16"/>
    <n v="123575.6"/>
    <n v="12357.560000000001"/>
    <n v="12.357560000000001"/>
    <n v="247.15120000000002"/>
    <n v="0.24715120000000002"/>
    <n v="1.8763017240257171E-3"/>
    <n v="0.86815611336984644"/>
    <n v="0.90725749819037138"/>
    <n v="109"/>
    <n v="64792.3"/>
    <n v="6479.2300000000005"/>
    <n v="6.4792300000000003"/>
    <n v="129.58459999999999"/>
    <n v="0.12958459999999999"/>
    <n v="1.4707566326397387E-3"/>
    <n v="0.86216516828315692"/>
  </r>
  <r>
    <x v="94"/>
    <s v="۱۰۰ شرکت"/>
    <x v="94"/>
    <x v="11"/>
    <n v="122297"/>
    <n v="12229.7"/>
    <n v="12.229700000000001"/>
    <n v="244.59399999999999"/>
    <n v="0.24459400000000001"/>
    <n v="1.8568881878232688E-3"/>
    <n v="0.8700130015576697"/>
    <n v="1.2755173998552416"/>
    <n v="125"/>
    <n v="53744.7"/>
    <n v="5374.4699999999993"/>
    <n v="5.3744699999999996"/>
    <n v="107.48939999999999"/>
    <n v="0.10748939999999998"/>
    <n v="1.2199809853058613E-3"/>
    <n v="0.86338514926846277"/>
  </r>
  <r>
    <x v="95"/>
    <s v="۱۰۰ شرکت"/>
    <x v="95"/>
    <x v="1"/>
    <n v="122143"/>
    <n v="12214.3"/>
    <n v="12.2143"/>
    <n v="244.286"/>
    <n v="0.244286"/>
    <n v="1.8545499392895778E-3"/>
    <n v="0.87186755149695927"/>
    <n v="0.29039789636713409"/>
    <n v="86"/>
    <n v="94655.3"/>
    <n v="9465.5300000000007"/>
    <n v="9.4655300000000011"/>
    <n v="189.31059999999999"/>
    <n v="0.1893106"/>
    <n v="2.1486335612334222E-3"/>
    <n v="0.86553378282969617"/>
  </r>
  <r>
    <x v="96"/>
    <s v="۱۰۰ شرکت"/>
    <x v="96"/>
    <x v="0"/>
    <n v="116755.3"/>
    <n v="11675.53"/>
    <n v="11.67553"/>
    <n v="233.51060000000001"/>
    <n v="0.23351060000000001"/>
    <n v="1.772746162504085E-3"/>
    <n v="0.87364029765946338"/>
    <n v="0.22657582888599404"/>
    <n v="83"/>
    <n v="95188"/>
    <n v="9518.7999999999993"/>
    <n v="9.5187999999999988"/>
    <n v="190.376"/>
    <n v="0.19037600000000002"/>
    <n v="2.1607256162801979E-3"/>
    <n v="0.8676945084459764"/>
  </r>
  <r>
    <x v="97"/>
    <s v="۱۰۰ شرکت"/>
    <x v="97"/>
    <x v="5"/>
    <n v="116573.1"/>
    <n v="11657.310000000001"/>
    <n v="11.657310000000001"/>
    <n v="233.14620000000002"/>
    <n v="0.23314620000000003"/>
    <n v="1.7699797411869522E-3"/>
    <n v="0.87541027740065036"/>
    <n v="0.18770109485258324"/>
    <n v="81"/>
    <n v="98150.2"/>
    <n v="9815.02"/>
    <n v="9.8150200000000005"/>
    <n v="196.3004"/>
    <n v="0.19630039999999999"/>
    <n v="2.2279662497691373E-3"/>
    <n v="0.86992247469574557"/>
  </r>
  <r>
    <x v="98"/>
    <s v="۱۰۰ شرکت"/>
    <x v="98"/>
    <x v="10"/>
    <n v="114533.9"/>
    <n v="11453.39"/>
    <n v="11.453389999999999"/>
    <n v="229.06780000000001"/>
    <n v="0.22906780000000002"/>
    <n v="1.7390176865771973E-3"/>
    <n v="0.87714929508722761"/>
    <n v="0.97171724475110333"/>
    <n v="119"/>
    <n v="58088.4"/>
    <n v="5808.84"/>
    <n v="5.80884"/>
    <n v="116.1768"/>
    <n v="0.1161768"/>
    <n v="1.3185810594689522E-3"/>
    <n v="0.87124105575521449"/>
  </r>
  <r>
    <x v="99"/>
    <s v="۱۰۰ شرکت"/>
    <x v="99"/>
    <x v="4"/>
    <n v="112009.2"/>
    <n v="11200.92"/>
    <n v="11.20092"/>
    <n v="224.01840000000001"/>
    <n v="0.22401840000000001"/>
    <n v="1.7006840757135013E-3"/>
    <n v="0.87884997916294116"/>
    <n v="0.23000392031547001"/>
    <n v="88"/>
    <n v="91064.1"/>
    <n v="9106.41"/>
    <n v="9.1064100000000003"/>
    <n v="182.12819999999999"/>
    <n v="0.18212819999999999"/>
    <n v="2.0671149051718863E-3"/>
    <n v="0.87330817066038635"/>
  </r>
  <r>
    <x v="100"/>
    <s v="۲۰۰ شرکت"/>
    <x v="100"/>
    <x v="15"/>
    <n v="110746.2"/>
    <n v="11074.619999999999"/>
    <n v="11.074619999999999"/>
    <n v="221.49239999999998"/>
    <n v="0.22149239999999998"/>
    <n v="1.6815074010508291E-3"/>
    <n v="0.88053148656399194"/>
    <n v="0.37630536013212978"/>
    <n v="96"/>
    <n v="80466.3"/>
    <n v="8046.63"/>
    <n v="8.0466300000000004"/>
    <n v="160.93260000000001"/>
    <n v="0.16093260000000001"/>
    <n v="1.8265495194487464E-3"/>
    <n v="0.87513472017983507"/>
  </r>
  <r>
    <x v="101"/>
    <s v="۲۰۰ شرکت"/>
    <x v="101"/>
    <x v="16"/>
    <n v="110086.9"/>
    <n v="11008.689999999999"/>
    <n v="11.008689999999998"/>
    <n v="220.17379999999997"/>
    <n v="0.22017379999999998"/>
    <n v="1.6714969643088658E-3"/>
    <n v="0.88220298352830084"/>
    <n v="0.76433472178371265"/>
    <n v="113"/>
    <n v="62395.7"/>
    <n v="6239.57"/>
    <n v="6.2395699999999996"/>
    <n v="124.7914"/>
    <n v="0.1247914"/>
    <n v="1.4163548696866654E-3"/>
    <n v="0.87655107504952179"/>
  </r>
  <r>
    <x v="102"/>
    <s v="۲۰۰ شرکت"/>
    <x v="102"/>
    <x v="14"/>
    <n v="109345.8"/>
    <n v="10934.58"/>
    <n v="10.93458"/>
    <n v="218.69159999999999"/>
    <n v="0.21869159999999999"/>
    <n v="1.6602445228262798E-3"/>
    <n v="0.88386322805112716"/>
    <n v="2.6223651126504408"/>
    <n v="154"/>
    <n v="30186.3"/>
    <n v="3018.63"/>
    <n v="3.0186299999999999"/>
    <n v="60.372599999999998"/>
    <n v="6.0372599999999998E-2"/>
    <n v="6.85215695998644E-4"/>
    <n v="0.87723629074552045"/>
  </r>
  <r>
    <x v="103"/>
    <s v="۲۰۰ شرکت"/>
    <x v="103"/>
    <x v="1"/>
    <n v="108565"/>
    <n v="10856.5"/>
    <n v="10.8565"/>
    <n v="217.13"/>
    <n v="0.21712999999999999"/>
    <n v="1.6483892990918269E-3"/>
    <n v="0.88551161735021899"/>
    <n v="-1.1263931920970305E-2"/>
    <n v="72"/>
    <n v="109801.8"/>
    <n v="10980.18"/>
    <n v="10.980180000000001"/>
    <n v="219.6036"/>
    <n v="0.21960360000000001"/>
    <n v="2.4924524307021368E-3"/>
    <n v="0.87972874317622263"/>
  </r>
  <r>
    <x v="104"/>
    <s v="۲۰۰ شرکت"/>
    <x v="104"/>
    <x v="4"/>
    <n v="107689.8"/>
    <n v="10768.98"/>
    <n v="10.768979999999999"/>
    <n v="215.37960000000001"/>
    <n v="0.2153796"/>
    <n v="1.6351007593730855E-3"/>
    <n v="0.88714671810959211"/>
    <n v="0.3505015011173731"/>
    <n v="98"/>
    <n v="79740.600000000006"/>
    <n v="7974.06"/>
    <n v="7.9740600000000006"/>
    <n v="159.4812"/>
    <n v="0.15948119999999999"/>
    <n v="1.8100764495267545E-3"/>
    <n v="0.88153881962574943"/>
  </r>
  <r>
    <x v="105"/>
    <s v="۲۰۰ شرکت"/>
    <x v="105"/>
    <x v="13"/>
    <n v="105907.8"/>
    <n v="10590.78"/>
    <n v="10.590780000000001"/>
    <n v="211.81559999999999"/>
    <n v="0.21181559999999999"/>
    <n v="1.6080438834832347E-3"/>
    <n v="0.88875476199307535"/>
    <n v="0.74281327600080971"/>
    <n v="115"/>
    <n v="60768.3"/>
    <n v="6076.83"/>
    <n v="6.0768300000000002"/>
    <n v="121.53660000000001"/>
    <n v="0.12153660000000001"/>
    <n v="1.3794136074694282E-3"/>
    <n v="0.88291823323321883"/>
  </r>
  <r>
    <x v="106"/>
    <s v="۲۰۰ شرکت"/>
    <x v="106"/>
    <x v="7"/>
    <n v="102469.6"/>
    <n v="10246.960000000001"/>
    <n v="10.246960000000001"/>
    <n v="204.9392"/>
    <n v="0.20493919999999999"/>
    <n v="1.5558402074537822E-3"/>
    <n v="0.89031060220052916"/>
    <n v="-0.22203368340815421"/>
    <n v="63"/>
    <n v="131714.70000000001"/>
    <n v="13171.470000000001"/>
    <n v="13.171470000000001"/>
    <n v="263.42940000000004"/>
    <n v="0.26342940000000004"/>
    <n v="2.9898655957753223E-3"/>
    <n v="0.88590809882899413"/>
  </r>
  <r>
    <x v="107"/>
    <s v="۲۰۰ شرکت"/>
    <x v="107"/>
    <x v="19"/>
    <n v="97188.3"/>
    <n v="9718.83"/>
    <n v="9.7188300000000005"/>
    <n v="194.3766"/>
    <n v="0.19437659999999998"/>
    <n v="1.475651947837021E-3"/>
    <n v="0.89178625414836621"/>
    <n v="0.35868024392085163"/>
    <n v="104"/>
    <n v="71531.399999999994"/>
    <n v="7153.1399999999994"/>
    <n v="7.1531399999999996"/>
    <n v="143.06279999999998"/>
    <n v="0.14306279999999999"/>
    <n v="1.6237312302851757E-3"/>
    <n v="0.88753183005927927"/>
  </r>
  <r>
    <x v="108"/>
    <s v="۲۰۰ شرکت"/>
    <x v="108"/>
    <x v="1"/>
    <n v="97062.1"/>
    <n v="9706.2100000000009"/>
    <n v="9.7062100000000004"/>
    <n v="194.1242"/>
    <n v="0.1941242"/>
    <n v="1.4737357987139577E-3"/>
    <n v="0.89325998994708011"/>
    <n v="0.52688028265393938"/>
    <n v="112"/>
    <n v="63568.9"/>
    <n v="6356.89"/>
    <n v="6.3568899999999999"/>
    <n v="127.1378"/>
    <n v="0.1271378"/>
    <n v="1.4429859922338345E-3"/>
    <n v="0.88897481605151307"/>
  </r>
  <r>
    <x v="109"/>
    <s v="۲۰۰ شرکت"/>
    <x v="109"/>
    <x v="1"/>
    <n v="94562.8"/>
    <n v="9456.2800000000007"/>
    <n v="9.4562800000000014"/>
    <n v="189.12559999999999"/>
    <n v="0.1891256"/>
    <n v="1.4357878470240004E-3"/>
    <n v="0.89469577779410414"/>
    <n v="1.4638647617719158E-2"/>
    <n v="87"/>
    <n v="93198.5"/>
    <n v="9319.85"/>
    <n v="9.3198500000000006"/>
    <n v="186.39699999999999"/>
    <n v="0.18639699999999998"/>
    <n v="2.1155648437711683E-3"/>
    <n v="0.89109038089528425"/>
  </r>
  <r>
    <x v="110"/>
    <s v="۲۰۰ شرکت"/>
    <x v="110"/>
    <x v="4"/>
    <n v="93829"/>
    <n v="9382.9"/>
    <n v="9.3828999999999994"/>
    <n v="187.65799999999999"/>
    <n v="0.18765799999999999"/>
    <n v="1.424646244595284E-3"/>
    <n v="0.8961204240386994"/>
    <n v="0.45516439205955339"/>
    <n v="110"/>
    <n v="64480"/>
    <n v="6448"/>
    <n v="6.4480000000000004"/>
    <n v="128.96"/>
    <n v="0.12896000000000002"/>
    <n v="1.4636675603831068E-3"/>
    <n v="0.89255404845566733"/>
  </r>
  <r>
    <x v="111"/>
    <s v="۲۰۰ شرکت"/>
    <x v="111"/>
    <x v="1"/>
    <n v="93689.3"/>
    <n v="9368.93"/>
    <n v="9.3689300000000006"/>
    <n v="187.37860000000001"/>
    <n v="0.18737860000000001"/>
    <n v="1.422525119139722E-3"/>
    <n v="0.89754294915783916"/>
    <n v="-8.7784260193252139E-2"/>
    <n v="76"/>
    <n v="102705.2"/>
    <n v="10270.52"/>
    <n v="10.270520000000001"/>
    <n v="205.41040000000001"/>
    <n v="0.20541040000000002"/>
    <n v="2.3313627407360272E-3"/>
    <n v="0.8948854111964033"/>
  </r>
  <r>
    <x v="112"/>
    <s v="۲۰۰ شرکت"/>
    <x v="112"/>
    <x v="4"/>
    <n v="93479.7"/>
    <n v="9347.9699999999993"/>
    <n v="9.3479700000000001"/>
    <n v="186.95939999999999"/>
    <n v="0.1869594"/>
    <n v="1.4193426717847763E-3"/>
    <n v="0.89896229182962395"/>
    <n v="0.26204365864228607"/>
    <n v="102"/>
    <n v="74070.100000000006"/>
    <n v="7407.01"/>
    <n v="7.4070100000000005"/>
    <n v="148.14019999999999"/>
    <n v="0.1481402"/>
    <n v="1.6813586005634729E-3"/>
    <n v="0.89656676979696681"/>
  </r>
  <r>
    <x v="113"/>
    <s v="۲۰۰ شرکت"/>
    <x v="113"/>
    <x v="3"/>
    <n v="92121.600000000006"/>
    <n v="9212.16"/>
    <n v="9.212159999999999"/>
    <n v="184.2432"/>
    <n v="0.1842432"/>
    <n v="1.3987220527353903E-3"/>
    <n v="0.90036101388235934"/>
    <n v="2.29996883496502"/>
    <n v="162"/>
    <n v="27915.9"/>
    <n v="2791.59"/>
    <n v="2.7915900000000002"/>
    <n v="55.831800000000001"/>
    <n v="5.5831800000000001E-2"/>
    <n v="6.3367861738366572E-4"/>
    <n v="0.89720044841435043"/>
  </r>
  <r>
    <x v="114"/>
    <s v="۲۰۰ شرکت"/>
    <x v="114"/>
    <x v="3"/>
    <n v="87350.1"/>
    <n v="8735.01"/>
    <n v="8.7350100000000008"/>
    <n v="174.7002"/>
    <n v="0.1747002"/>
    <n v="1.3262743067710679E-3"/>
    <n v="0.90168728818913035"/>
    <n v="0.3678288892647088"/>
    <n v="111"/>
    <n v="63860.4"/>
    <n v="6386.04"/>
    <n v="6.3860400000000004"/>
    <n v="127.7208"/>
    <n v="0.1277208"/>
    <n v="1.4496029136645367E-3"/>
    <n v="0.89865005132801501"/>
  </r>
  <r>
    <x v="115"/>
    <s v="۲۰۰ شرکت"/>
    <x v="115"/>
    <x v="4"/>
    <n v="86253.7"/>
    <n v="8625.369999999999"/>
    <n v="8.6253699999999984"/>
    <n v="172.50739999999996"/>
    <n v="0.17250739999999995"/>
    <n v="1.3096271918857521E-3"/>
    <n v="0.90299691538101612"/>
    <n v="-4.5077071429599491E-2"/>
    <n v="89"/>
    <n v="90325.3"/>
    <n v="9032.5300000000007"/>
    <n v="9.0325300000000013"/>
    <n v="180.6506"/>
    <n v="0.18065059999999999"/>
    <n v="2.0503444710277948E-3"/>
    <n v="0.90070039579904282"/>
  </r>
  <r>
    <x v="116"/>
    <s v="۲۰۰ شرکت"/>
    <x v="116"/>
    <x v="10"/>
    <n v="84177.3"/>
    <n v="8417.73"/>
    <n v="8.4177299999999988"/>
    <n v="168.3546"/>
    <n v="0.16835459999999999"/>
    <n v="1.2781003136042228E-3"/>
    <n v="0.90427501569462032"/>
    <n v="0.49429370256956462"/>
    <n v="122"/>
    <n v="56332.5"/>
    <n v="5633.25"/>
    <n v="5.6332500000000003"/>
    <n v="112.66500000000001"/>
    <n v="0.112665"/>
    <n v="1.2787229039280606E-3"/>
    <n v="0.90197911870297087"/>
  </r>
  <r>
    <x v="117"/>
    <s v="۲۰۰ شرکت"/>
    <x v="117"/>
    <x v="20"/>
    <n v="83215.5"/>
    <n v="8321.5499999999993"/>
    <n v="8.3215499999999984"/>
    <n v="166.43099999999998"/>
    <n v="0.166431"/>
    <n v="1.2634968886710812E-3"/>
    <n v="0.90553851258329143"/>
    <n v="0.38095238095238093"/>
    <n v="116"/>
    <n v="60259.5"/>
    <n v="6025.95"/>
    <n v="6.0259499999999999"/>
    <n v="120.51900000000001"/>
    <n v="0.120519"/>
    <n v="1.3678640718812936E-3"/>
    <n v="0.90334698277485215"/>
  </r>
  <r>
    <x v="118"/>
    <s v="۲۰۰ شرکت"/>
    <x v="118"/>
    <x v="1"/>
    <n v="82830.600000000006"/>
    <n v="8283.0600000000013"/>
    <n v="8.2830600000000008"/>
    <n v="165.66120000000004"/>
    <n v="0.16566120000000004"/>
    <n v="1.2576527856800581E-3"/>
    <n v="0.90679616536897145"/>
    <n v="0.34671858614270268"/>
    <n v="114"/>
    <n v="61505.5"/>
    <n v="6150.55"/>
    <n v="6.15055"/>
    <n v="123.011"/>
    <n v="0.123011"/>
    <n v="1.3961477223192176E-3"/>
    <n v="0.90474313049717137"/>
  </r>
  <r>
    <x v="119"/>
    <s v="۲۰۰ شرکت"/>
    <x v="119"/>
    <x v="6"/>
    <n v="80673.100000000006"/>
    <n v="8067.31"/>
    <n v="8.0673100000000009"/>
    <n v="161.34620000000001"/>
    <n v="0.16134620000000002"/>
    <n v="1.2248945310603314E-3"/>
    <n v="0.90802105990003179"/>
    <n v="0.42030855796773592"/>
    <n v="121"/>
    <n v="56799.7"/>
    <n v="5679.9699999999993"/>
    <n v="5.6799699999999991"/>
    <n v="113.59939999999999"/>
    <n v="0.11359939999999999"/>
    <n v="1.2893281378643351E-3"/>
    <n v="0.90603245863503568"/>
  </r>
  <r>
    <x v="120"/>
    <s v="۲۰۰ شرکت"/>
    <x v="120"/>
    <x v="4"/>
    <n v="79271.5"/>
    <n v="7927.15"/>
    <n v="7.9271499999999993"/>
    <n v="158.54300000000001"/>
    <n v="0.15854300000000002"/>
    <n v="1.2036134327173377E-3"/>
    <n v="0.90922467333274914"/>
    <n v="0.41236953601322734"/>
    <n v="123"/>
    <n v="56126.6"/>
    <n v="5612.66"/>
    <n v="5.61266"/>
    <n v="112.25320000000001"/>
    <n v="0.11225320000000001"/>
    <n v="1.2740490647425321E-3"/>
    <n v="0.90730650769977816"/>
  </r>
  <r>
    <x v="121"/>
    <s v="۲۰۰ شرکت"/>
    <x v="121"/>
    <x v="21"/>
    <n v="76843.3"/>
    <n v="7684.33"/>
    <n v="7.6843300000000001"/>
    <n v="153.6866"/>
    <n v="0.15368660000000001"/>
    <n v="1.166745023045208E-3"/>
    <n v="0.9103914183557944"/>
    <n v="0.32973112343957123"/>
    <n v="120"/>
    <n v="57788.6"/>
    <n v="5778.86"/>
    <n v="5.7788599999999999"/>
    <n v="115.5772"/>
    <n v="0.1155772"/>
    <n v="1.3117757316990569E-3"/>
    <n v="0.90861828343147721"/>
  </r>
  <r>
    <x v="122"/>
    <s v="۲۰۰ شرکت"/>
    <x v="122"/>
    <x v="4"/>
    <n v="76177.3"/>
    <n v="7617.7300000000005"/>
    <n v="7.6177300000000008"/>
    <n v="152.3546"/>
    <n v="0.15235460000000001"/>
    <n v="1.156632857308597E-3"/>
    <n v="0.91154805121310301"/>
    <n v="0.55436914004713467"/>
    <n v="128"/>
    <n v="49008.5"/>
    <n v="4900.8500000000004"/>
    <n v="4.9008500000000002"/>
    <n v="98.016999999999996"/>
    <n v="9.8016999999999993E-2"/>
    <n v="1.112471334259235E-3"/>
    <n v="0.90973075476573639"/>
  </r>
  <r>
    <x v="123"/>
    <s v="۲۰۰ شرکت"/>
    <x v="123"/>
    <x v="6"/>
    <n v="74916.100000000006"/>
    <n v="7491.6100000000006"/>
    <n v="7.4916100000000005"/>
    <n v="149.83220000000003"/>
    <n v="0.14983220000000003"/>
    <n v="1.1374835128235916E-3"/>
    <n v="0.91268553472592662"/>
    <n v="1.4977861501016907"/>
    <n v="156"/>
    <n v="29993"/>
    <n v="2999.3"/>
    <n v="2.9993000000000003"/>
    <n v="59.985999999999997"/>
    <n v="5.9985999999999998E-2"/>
    <n v="6.808278712557461E-4"/>
    <n v="0.91041158263699218"/>
  </r>
  <r>
    <x v="124"/>
    <s v="۲۰۰ شرکت"/>
    <x v="124"/>
    <x v="11"/>
    <n v="74223"/>
    <n v="7422.3"/>
    <n v="7.4222999999999999"/>
    <n v="148.446"/>
    <n v="0.14844599999999999"/>
    <n v="1.1269598760787793E-3"/>
    <n v="0.91381249460200542"/>
    <n v="1.8925565081839437"/>
    <n v="167"/>
    <n v="25660"/>
    <n v="2566"/>
    <n v="2.5659999999999998"/>
    <n v="51.32"/>
    <n v="5.1319999999999998E-2"/>
    <n v="5.8247068237330193E-4"/>
    <n v="0.91099405331936545"/>
  </r>
  <r>
    <x v="125"/>
    <s v="۲۰۰ شرکت"/>
    <x v="125"/>
    <x v="21"/>
    <n v="73452.399999999994"/>
    <n v="7345.24"/>
    <n v="7.3452399999999995"/>
    <n v="146.90479999999999"/>
    <n v="0.1469048"/>
    <n v="1.1152595233511031E-3"/>
    <n v="0.91492775412535654"/>
    <n v="0.12911278768761569"/>
    <n v="108"/>
    <n v="65053.2"/>
    <n v="6505.32"/>
    <n v="6.5053199999999993"/>
    <n v="130.10640000000001"/>
    <n v="0.13010640000000001"/>
    <n v="1.4766789475669092E-3"/>
    <n v="0.91247073226693232"/>
  </r>
  <r>
    <x v="126"/>
    <s v="۲۰۰ شرکت"/>
    <x v="126"/>
    <x v="4"/>
    <n v="71340.399999999994"/>
    <n v="7134.0399999999991"/>
    <n v="7.1340399999999988"/>
    <n v="142.68079999999998"/>
    <n v="0.14268079999999997"/>
    <n v="1.0831921148890577E-3"/>
    <n v="0.91601094624024559"/>
    <n v="9.4731996255773554E-2"/>
    <n v="107"/>
    <n v="65167"/>
    <n v="6516.7"/>
    <n v="6.5167000000000002"/>
    <n v="130.334"/>
    <n v="0.13033400000000001"/>
    <n v="1.4792621573741611E-3"/>
    <n v="0.91394999442430647"/>
  </r>
  <r>
    <x v="127"/>
    <s v="۲۰۰ شرکت"/>
    <x v="127"/>
    <x v="21"/>
    <n v="70669.100000000006"/>
    <n v="7066.9100000000008"/>
    <n v="7.0669100000000009"/>
    <n v="141.33820000000003"/>
    <n v="0.14133820000000002"/>
    <n v="1.0729994769626513E-3"/>
    <n v="0.91708394571720819"/>
    <n v="0.53584406213869085"/>
    <n v="132"/>
    <n v="46013.2"/>
    <n v="4601.32"/>
    <n v="4.6013199999999994"/>
    <n v="92.026399999999995"/>
    <n v="9.2026399999999994E-2"/>
    <n v="1.0444793453694161E-3"/>
    <n v="0.91499447376967591"/>
  </r>
  <r>
    <x v="128"/>
    <s v="۲۰۰ شرکت"/>
    <x v="128"/>
    <x v="4"/>
    <n v="70537.100000000006"/>
    <n v="7053.7100000000009"/>
    <n v="7.0537100000000006"/>
    <n v="141.07420000000002"/>
    <n v="0.14107420000000001"/>
    <n v="1.0709952639337734E-3"/>
    <n v="0.91815494098114192"/>
    <n v="-2.2576988737140646E-2"/>
    <n v="103"/>
    <n v="72166.399999999994"/>
    <n v="7216.6399999999994"/>
    <n v="7.2166399999999991"/>
    <n v="144.33279999999996"/>
    <n v="0.14433279999999996"/>
    <n v="1.6381454502114048E-3"/>
    <n v="0.91663261921988737"/>
  </r>
  <r>
    <x v="129"/>
    <s v="۲۰۰ شرکت"/>
    <x v="129"/>
    <x v="4"/>
    <n v="69785.899999999994"/>
    <n v="6978.5899999999992"/>
    <n v="6.9785899999999996"/>
    <n v="139.57179999999997"/>
    <n v="0.13957179999999997"/>
    <n v="1.0595894697876139E-3"/>
    <n v="0.91921453045092949"/>
    <n v="-0.29264547282723286"/>
    <n v="79"/>
    <n v="98657.600000000006"/>
    <n v="9865.76"/>
    <n v="9.8657599999999999"/>
    <n v="197.3152"/>
    <n v="0.1973152"/>
    <n v="2.2394840059747575E-3"/>
    <n v="0.9188721032258621"/>
  </r>
  <r>
    <x v="130"/>
    <s v="۲۰۰ شرکت"/>
    <x v="130"/>
    <x v="16"/>
    <n v="69577.7"/>
    <n v="6957.7699999999995"/>
    <n v="6.9577699999999991"/>
    <n v="139.15539999999999"/>
    <n v="0.13915539999999998"/>
    <n v="1.0564282792375204E-3"/>
    <n v="0.92027095873016707"/>
    <n v="0.57518960403884889"/>
    <n v="135"/>
    <n v="44171"/>
    <n v="4417.1000000000004"/>
    <n v="4.4171000000000005"/>
    <n v="88.341999999999999"/>
    <n v="8.8342000000000004E-2"/>
    <n v="1.0026622178920936E-3"/>
    <n v="0.91987476544375424"/>
  </r>
  <r>
    <x v="131"/>
    <s v="۲۰۰ شرکت"/>
    <x v="131"/>
    <x v="0"/>
    <n v="68847.600000000006"/>
    <n v="6884.76"/>
    <n v="6.88476"/>
    <n v="137.6952"/>
    <n v="0.13769519999999999"/>
    <n v="1.0453428555073409E-3"/>
    <n v="0.92131630158567446"/>
    <n v="0.55212130639739776"/>
    <n v="134"/>
    <n v="44357.1"/>
    <n v="4435.71"/>
    <n v="4.4357100000000003"/>
    <n v="88.714200000000005"/>
    <n v="8.8714200000000007E-2"/>
    <n v="1.0068866058106311E-3"/>
    <n v="0.92088165204956485"/>
  </r>
  <r>
    <x v="132"/>
    <s v="۲۰۰ شرکت"/>
    <x v="132"/>
    <x v="10"/>
    <n v="68539.600000000006"/>
    <n v="6853.9600000000009"/>
    <n v="6.8539600000000007"/>
    <n v="137.07920000000004"/>
    <n v="0.13707920000000004"/>
    <n v="1.0406663584399596E-3"/>
    <n v="0.92235696794411437"/>
    <n v="0.73902320825520729"/>
    <n v="139"/>
    <n v="39412.699999999997"/>
    <n v="3941.2699999999995"/>
    <n v="3.9412699999999994"/>
    <n v="78.825399999999988"/>
    <n v="7.882539999999999E-2"/>
    <n v="8.946509065929165E-4"/>
    <n v="0.92177630295615776"/>
  </r>
  <r>
    <x v="133"/>
    <s v="۲۰۰ شرکت"/>
    <x v="133"/>
    <x v="11"/>
    <n v="68255"/>
    <n v="6825.5"/>
    <n v="6.8254999999999999"/>
    <n v="136.51"/>
    <n v="0.13650999999999999"/>
    <n v="1.0363451536822424E-3"/>
    <n v="0.9233933130977966"/>
    <n v="1.264042670346365"/>
    <n v="155"/>
    <n v="30147.4"/>
    <n v="3014.7400000000002"/>
    <n v="3.0147400000000002"/>
    <n v="60.294800000000002"/>
    <n v="6.0294800000000003E-2"/>
    <n v="6.8433268315591916E-4"/>
    <n v="0.92246063563931369"/>
  </r>
  <r>
    <x v="134"/>
    <s v="۲۰۰ شرکت"/>
    <x v="134"/>
    <x v="5"/>
    <n v="66196"/>
    <n v="6619.6"/>
    <n v="6.6196000000000002"/>
    <n v="132.392"/>
    <n v="0.13239200000000001"/>
    <n v="1.0050824671181558E-3"/>
    <n v="0.92439839556491477"/>
    <n v="0.51568785933933081"/>
    <n v="137"/>
    <n v="43673.9"/>
    <n v="4367.3900000000003"/>
    <n v="4.3673900000000003"/>
    <n v="87.347800000000021"/>
    <n v="8.7347800000000017E-2"/>
    <n v="9.9137826714354471E-4"/>
    <n v="0.92345201390645726"/>
  </r>
  <r>
    <x v="135"/>
    <s v="۲۰۰ شرکت"/>
    <x v="135"/>
    <x v="4"/>
    <n v="64352.800000000003"/>
    <n v="6435.2800000000007"/>
    <n v="6.4352800000000006"/>
    <n v="128.7056"/>
    <n v="0.1287056"/>
    <n v="9.7709636518764358E-4"/>
    <n v="0.92537549193010238"/>
    <n v="0.10409432175357214"/>
    <n v="118"/>
    <n v="58285.599999999999"/>
    <n v="5828.5599999999995"/>
    <n v="5.8285599999999995"/>
    <n v="116.57119999999999"/>
    <n v="0.11657119999999999"/>
    <n v="1.3230574124917119E-3"/>
    <n v="0.92477507131894898"/>
  </r>
  <r>
    <x v="136"/>
    <s v="۲۰۰ شرکت"/>
    <x v="136"/>
    <x v="22"/>
    <n v="64335.1"/>
    <n v="6433.51"/>
    <n v="6.4335100000000001"/>
    <n v="128.67019999999999"/>
    <n v="0.12867019999999998"/>
    <n v="9.7682761844058931E-4"/>
    <n v="0.92635231954854291"/>
    <n v="1.0545483577370782"/>
    <n v="151"/>
    <n v="31313.5"/>
    <n v="3131.35"/>
    <n v="3.1313499999999999"/>
    <n v="62.627000000000002"/>
    <n v="6.2627000000000002E-2"/>
    <n v="7.1080263883462167E-4"/>
    <n v="0.92548587395778359"/>
  </r>
  <r>
    <x v="137"/>
    <s v="۲۰۰ شرکت"/>
    <x v="137"/>
    <x v="21"/>
    <n v="63019"/>
    <n v="6301.9"/>
    <n v="6.3018999999999998"/>
    <n v="126.038"/>
    <n v="0.12603799999999998"/>
    <n v="9.5684470353675521E-4"/>
    <n v="0.92730916425207965"/>
    <n v="0.55498419576036784"/>
    <n v="138"/>
    <n v="40527.1"/>
    <n v="4052.71"/>
    <n v="4.0527100000000003"/>
    <n v="81.054199999999994"/>
    <n v="8.1054199999999993E-2"/>
    <n v="9.1994729507447566E-4"/>
    <n v="0.92640582125285809"/>
  </r>
  <r>
    <x v="138"/>
    <s v="۲۰۰ شرکت"/>
    <x v="138"/>
    <x v="21"/>
    <n v="62107.9"/>
    <n v="6210.79"/>
    <n v="6.2107900000000003"/>
    <n v="124.2158"/>
    <n v="0.1242158"/>
    <n v="9.4301107860788724E-4"/>
    <n v="0.92825217533068749"/>
    <n v="0.40812208520662296"/>
    <n v="136"/>
    <n v="44106.9"/>
    <n v="4410.6900000000005"/>
    <n v="4.4106900000000007"/>
    <n v="88.21380000000002"/>
    <n v="8.8213800000000023E-2"/>
    <n v="1.0012071761641077E-3"/>
    <n v="0.92740702842902223"/>
  </r>
  <r>
    <x v="139"/>
    <s v="۲۰۰ شرکت"/>
    <x v="139"/>
    <x v="21"/>
    <n v="60162.3"/>
    <n v="6016.2300000000005"/>
    <n v="6.0162300000000002"/>
    <n v="120.3246"/>
    <n v="0.1203246"/>
    <n v="9.1347019323679104E-4"/>
    <n v="0.92916564552392433"/>
    <n v="0.24570201611316911"/>
    <n v="129"/>
    <n v="48295.9"/>
    <n v="4829.59"/>
    <n v="4.8295900000000005"/>
    <n v="96.591800000000006"/>
    <n v="9.6591800000000005E-2"/>
    <n v="1.0962956285593436E-3"/>
    <n v="0.92850332405758162"/>
  </r>
  <r>
    <x v="140"/>
    <s v="۲۰۰ شرکت"/>
    <x v="140"/>
    <x v="6"/>
    <n v="60154.7"/>
    <n v="6015.4699999999993"/>
    <n v="6.0154699999999997"/>
    <n v="120.30939999999998"/>
    <n v="0.12030939999999998"/>
    <n v="9.1335479915331005E-4"/>
    <n v="0.93007900032307766"/>
    <n v="0.77032849314584695"/>
    <n v="144"/>
    <n v="33979.4"/>
    <n v="3397.94"/>
    <n v="3.3979400000000002"/>
    <n v="67.958799999999997"/>
    <n v="6.79588E-2"/>
    <n v="7.7131739300995237E-4"/>
    <n v="0.92927464145059158"/>
  </r>
  <r>
    <x v="141"/>
    <s v="۲۰۰ شرکت"/>
    <x v="141"/>
    <x v="7"/>
    <n v="58590.9"/>
    <n v="5859.09"/>
    <n v="5.8590900000000001"/>
    <n v="117.1818"/>
    <n v="0.11718179999999999"/>
    <n v="8.8961094813392271E-4"/>
    <n v="0.93096861127121155"/>
    <n v="-0.26178926731914809"/>
    <n v="99"/>
    <n v="79368.800000000003"/>
    <n v="7936.88"/>
    <n v="7.9368800000000004"/>
    <n v="158.73759999999999"/>
    <n v="0.15873759999999998"/>
    <n v="1.801636753513255E-3"/>
    <n v="0.93107627820410488"/>
  </r>
  <r>
    <x v="142"/>
    <s v="۲۰۰ شرکت"/>
    <x v="142"/>
    <x v="17"/>
    <n v="57484.800000000003"/>
    <n v="5748.4800000000005"/>
    <n v="5.7484800000000007"/>
    <n v="114.9696"/>
    <n v="0.11496960000000001"/>
    <n v="8.7281655395784878E-4"/>
    <n v="0.93184142782516943"/>
    <n v="0.79998309134120116"/>
    <n v="148"/>
    <n v="31936.3"/>
    <n v="3193.63"/>
    <n v="3.1936300000000002"/>
    <n v="63.872599999999998"/>
    <n v="6.3872600000000002E-2"/>
    <n v="7.2493992414179593E-4"/>
    <n v="0.93180121812824668"/>
  </r>
  <r>
    <x v="143"/>
    <s v="۲۰۰ شرکت"/>
    <x v="143"/>
    <x v="10"/>
    <n v="56435.3"/>
    <n v="5643.5300000000007"/>
    <n v="5.643530000000001"/>
    <n v="112.87060000000001"/>
    <n v="0.11287060000000002"/>
    <n v="8.5688154203506645E-4"/>
    <n v="0.93269830936720455"/>
    <n v="0.14668836697083676"/>
    <n v="127"/>
    <n v="49215.9"/>
    <n v="4921.59"/>
    <n v="4.9215900000000001"/>
    <n v="98.431799999999996"/>
    <n v="9.84318E-2"/>
    <n v="1.1171792227831719E-3"/>
    <n v="0.93291839735102988"/>
  </r>
  <r>
    <x v="144"/>
    <s v="۲۰۰ شرکت"/>
    <x v="144"/>
    <x v="23"/>
    <n v="56053.4"/>
    <n v="5605.34"/>
    <n v="5.60534"/>
    <n v="112.10680000000001"/>
    <n v="0.11210680000000001"/>
    <n v="8.5108298934015393E-4"/>
    <n v="0.93354939235654466"/>
    <n v="0.93029326280700309"/>
    <n v="159"/>
    <n v="29038.799999999999"/>
    <n v="2903.88"/>
    <n v="2.90388"/>
    <n v="58.077599999999997"/>
    <n v="5.80776E-2"/>
    <n v="6.5916795211620586E-4"/>
    <n v="0.93357756530314606"/>
  </r>
  <r>
    <x v="145"/>
    <s v="۲۰۰ شرکت"/>
    <x v="145"/>
    <x v="4"/>
    <n v="55065.3"/>
    <n v="5506.5300000000007"/>
    <n v="5.5065300000000006"/>
    <n v="110.13060000000002"/>
    <n v="0.11013060000000001"/>
    <n v="8.3608024014444047E-4"/>
    <n v="0.93438547259668914"/>
    <n v="3.4597239210204522E-2"/>
    <n v="126"/>
    <n v="53223.9"/>
    <n v="5322.39"/>
    <n v="5.3223900000000004"/>
    <n v="106.4478"/>
    <n v="0.1064478"/>
    <n v="1.2081590550104594E-3"/>
    <n v="0.93478572435815654"/>
  </r>
  <r>
    <x v="146"/>
    <s v="۲۰۰ شرکت"/>
    <x v="146"/>
    <x v="10"/>
    <n v="54023.199999999997"/>
    <n v="5402.32"/>
    <n v="5.4023199999999996"/>
    <n v="108.04640000000001"/>
    <n v="0.1080464"/>
    <n v="8.2025758561873148E-4"/>
    <n v="0.9352057301823079"/>
    <n v="0.71786897652617987"/>
    <n v="150"/>
    <n v="31447.8"/>
    <n v="3144.7799999999997"/>
    <n v="3.1447799999999999"/>
    <n v="62.895599999999995"/>
    <n v="6.2895599999999996E-2"/>
    <n v="7.1385118960012178E-4"/>
    <n v="0.93549957554775665"/>
  </r>
  <r>
    <x v="147"/>
    <s v="۲۰۰ شرکت"/>
    <x v="147"/>
    <x v="5"/>
    <n v="53281.7"/>
    <n v="5328.17"/>
    <n v="5.3281700000000001"/>
    <n v="106.5634"/>
    <n v="0.1065634"/>
    <n v="8.0899907076333066E-4"/>
    <n v="0.93601472925307128"/>
    <n v="0.13483631871525636"/>
    <n v="131"/>
    <n v="46951"/>
    <n v="4695.1000000000004"/>
    <n v="4.6951000000000001"/>
    <n v="93.902000000000001"/>
    <n v="9.3901999999999999E-2"/>
    <n v="1.0657669917423578E-3"/>
    <n v="0.93656534253949897"/>
  </r>
  <r>
    <x v="148"/>
    <s v="۲۰۰ شرکت"/>
    <x v="148"/>
    <x v="6"/>
    <n v="51084.3"/>
    <n v="5108.43"/>
    <n v="5.1084300000000002"/>
    <n v="102.1686"/>
    <n v="0.1021686"/>
    <n v="7.7563499720532969E-4"/>
    <n v="0.93679036425027662"/>
    <n v="0.77937037604670278"/>
    <n v="160"/>
    <n v="28709.200000000001"/>
    <n v="2870.92"/>
    <n v="2.8709199999999999"/>
    <n v="57.418399999999998"/>
    <n v="5.7418400000000001E-2"/>
    <n v="6.5168617748992993E-4"/>
    <n v="0.93721702871698886"/>
  </r>
  <r>
    <x v="149"/>
    <s v="۲۰۰ شرکت"/>
    <x v="149"/>
    <x v="14"/>
    <n v="50590.2"/>
    <n v="5059.0199999999995"/>
    <n v="5.0590199999999994"/>
    <n v="101.18040000000001"/>
    <n v="0.1011804"/>
    <n v="7.6813286343587112E-4"/>
    <n v="0.93755849711371253"/>
    <n v="0.53698128226083286"/>
    <n v="146"/>
    <n v="32915.300000000003"/>
    <n v="3291.53"/>
    <n v="3.2915300000000003"/>
    <n v="65.830600000000004"/>
    <n v="6.5830600000000003E-2"/>
    <n v="7.4716279234302214E-4"/>
    <n v="0.93796419150933186"/>
  </r>
  <r>
    <x v="150"/>
    <s v="۲۰۰ شرکت"/>
    <x v="150"/>
    <x v="14"/>
    <n v="49617.5"/>
    <n v="4961.75"/>
    <n v="4.9617500000000003"/>
    <n v="99.234999999999999"/>
    <n v="9.9235000000000004E-2"/>
    <n v="7.5336393909352674E-4"/>
    <n v="0.93831186105280606"/>
    <n v="0.84680291959935539"/>
    <n v="164"/>
    <n v="26866.7"/>
    <n v="2686.67"/>
    <n v="2.6866699999999999"/>
    <n v="53.733400000000003"/>
    <n v="5.3733400000000001E-2"/>
    <n v="6.0986224014492572E-4"/>
    <n v="0.93857405374947678"/>
  </r>
  <r>
    <x v="151"/>
    <s v="۲۰۰ شرکت"/>
    <x v="151"/>
    <x v="6"/>
    <n v="48889"/>
    <n v="4888.8999999999996"/>
    <n v="4.8888999999999996"/>
    <n v="97.778000000000006"/>
    <n v="9.7778000000000004E-2"/>
    <n v="7.4230280885460625E-4"/>
    <n v="0.93905416386166063"/>
    <n v="0.65367221510017282"/>
    <n v="158"/>
    <n v="29563.9"/>
    <n v="2956.3900000000003"/>
    <n v="2.9563900000000003"/>
    <n v="59.127800000000008"/>
    <n v="5.9127800000000008E-2"/>
    <n v="6.7108749051504536E-4"/>
    <n v="0.93924514123999181"/>
  </r>
  <r>
    <x v="152"/>
    <s v="۲۰۰ شرکت"/>
    <x v="152"/>
    <x v="24"/>
    <n v="47790.2"/>
    <n v="4779.0199999999995"/>
    <n v="4.7790199999999992"/>
    <n v="95.580399999999997"/>
    <n v="9.5580399999999996E-2"/>
    <n v="7.25619253732402E-4"/>
    <n v="0.93977978311539301"/>
    <n v="0.669013543434682"/>
    <n v="161"/>
    <n v="28633.8"/>
    <n v="2863.38"/>
    <n v="2.8633800000000003"/>
    <n v="57.267600000000002"/>
    <n v="5.7267600000000002E-2"/>
    <n v="6.4997463074593356E-4"/>
    <n v="0.93989511587073771"/>
  </r>
  <r>
    <x v="153"/>
    <s v="۲۰۰ شرکت"/>
    <x v="153"/>
    <x v="1"/>
    <n v="47697.8"/>
    <n v="4769.7800000000007"/>
    <n v="4.7697800000000008"/>
    <n v="95.395600000000016"/>
    <n v="9.5395600000000011E-2"/>
    <n v="7.2421630461218765E-4"/>
    <n v="0.94050399942000518"/>
    <n v="0.28982693347755561"/>
    <n v="140"/>
    <n v="36980"/>
    <n v="3698"/>
    <n v="3.698"/>
    <n v="73.959999999999994"/>
    <n v="7.3959999999999998E-2"/>
    <n v="8.3942968956214755E-4"/>
    <n v="0.9407345455602999"/>
  </r>
  <r>
    <x v="154"/>
    <s v="۲۰۰ شرکت"/>
    <x v="154"/>
    <x v="24"/>
    <n v="47295.3"/>
    <n v="4729.5300000000007"/>
    <n v="4.7295300000000005"/>
    <n v="94.590600000000009"/>
    <n v="9.4590600000000011E-2"/>
    <n v="7.1810497321731393E-4"/>
    <n v="0.94122210439322251"/>
    <n v="0.37562716508293859"/>
    <n v="143"/>
    <n v="34380.9"/>
    <n v="3438.09"/>
    <n v="3.4380900000000003"/>
    <n v="68.761799999999994"/>
    <n v="6.8761799999999998E-2"/>
    <n v="7.804312659239383E-4"/>
    <n v="0.94151497682622387"/>
  </r>
  <r>
    <x v="155"/>
    <s v="۲۰۰ شرکت"/>
    <x v="155"/>
    <x v="10"/>
    <n v="47205.599999999999"/>
    <n v="4720.5599999999995"/>
    <n v="4.7205599999999999"/>
    <n v="94.41119999999998"/>
    <n v="9.4411199999999973E-2"/>
    <n v="7.1674301936359899E-4"/>
    <n v="0.94193884741258616"/>
    <n v="0.72227269244661385"/>
    <n v="163"/>
    <n v="27408.9"/>
    <n v="2740.8900000000003"/>
    <n v="2.7408900000000003"/>
    <n v="54.817800000000005"/>
    <n v="5.4817800000000007E-2"/>
    <n v="6.2216994100162113E-4"/>
    <n v="0.94213714676722549"/>
  </r>
  <r>
    <x v="156"/>
    <s v="۲۰۰ شرکت"/>
    <x v="156"/>
    <x v="6"/>
    <n v="45868.800000000003"/>
    <n v="4586.88"/>
    <n v="4.5868799999999998"/>
    <n v="91.7376"/>
    <n v="9.1737600000000002E-2"/>
    <n v="6.9644580741660012E-4"/>
    <n v="0.94263529322000272"/>
    <n v="1.151767619905427"/>
    <n v="182"/>
    <n v="21316.799999999999"/>
    <n v="2131.6799999999998"/>
    <n v="2.1316799999999998"/>
    <n v="42.633599999999994"/>
    <n v="4.2633599999999994E-2"/>
    <n v="4.838819579896805E-4"/>
    <n v="0.94262102872521514"/>
  </r>
  <r>
    <x v="157"/>
    <s v="۲۰۰ شرکت"/>
    <x v="157"/>
    <x v="25"/>
    <n v="45216.3"/>
    <n v="4521.63"/>
    <n v="4.52163"/>
    <n v="90.432599999999994"/>
    <n v="9.0432599999999988E-2"/>
    <n v="6.8653861801248807E-4"/>
    <n v="0.94332183183801521"/>
    <n v="0.85336251736901003"/>
    <n v="172"/>
    <n v="24396.9"/>
    <n v="2439.69"/>
    <n v="2.4396900000000001"/>
    <n v="48.793799999999997"/>
    <n v="4.8793799999999998E-2"/>
    <n v="5.5379886947752187E-4"/>
    <n v="0.94317482759469262"/>
  </r>
  <r>
    <x v="158"/>
    <s v="۲۰۰ شرکت"/>
    <x v="158"/>
    <x v="12"/>
    <n v="45075.1"/>
    <n v="4507.51"/>
    <n v="4.5075099999999999"/>
    <n v="90.150199999999998"/>
    <n v="9.01502E-2"/>
    <n v="6.8439471740887033E-4"/>
    <n v="0.9440062265554241"/>
    <n v="0.34237979659603601"/>
    <n v="145"/>
    <n v="33578.5"/>
    <n v="3357.85"/>
    <n v="3.35785"/>
    <n v="67.156999999999996"/>
    <n v="6.7156999999999994E-2"/>
    <n v="7.6221713983132971E-4"/>
    <n v="0.943937044734524"/>
  </r>
  <r>
    <x v="159"/>
    <s v="۲۰۰ شرکت"/>
    <x v="159"/>
    <x v="4"/>
    <n v="44667.1"/>
    <n v="4466.71"/>
    <n v="4.46671"/>
    <n v="89.334199999999996"/>
    <n v="8.9334200000000002E-2"/>
    <n v="6.7819987713779349E-4"/>
    <n v="0.9446844264325619"/>
    <n v="0.4292968887495161"/>
    <n v="152"/>
    <n v="31251.1"/>
    <n v="3125.1099999999997"/>
    <n v="3.1251099999999998"/>
    <n v="62.502199999999995"/>
    <n v="6.2502199999999994E-2"/>
    <n v="7.0938618635683144E-4"/>
    <n v="0.94464643092088085"/>
  </r>
  <r>
    <x v="160"/>
    <s v="۲۰۰ شرکت"/>
    <x v="160"/>
    <x v="10"/>
    <n v="43106"/>
    <n v="4310.6000000000004"/>
    <n v="4.3106"/>
    <n v="86.212000000000018"/>
    <n v="8.6212000000000011E-2"/>
    <n v="6.5449702138490587E-4"/>
    <n v="0.94533892345394677"/>
    <n v="-9.8095174330047108E-2"/>
    <n v="130"/>
    <n v="47794.400000000001"/>
    <n v="4779.4400000000005"/>
    <n v="4.7794400000000001"/>
    <n v="95.58880000000002"/>
    <n v="9.5588800000000015E-2"/>
    <n v="1.0849117997514634E-3"/>
    <n v="0.94573134272063231"/>
  </r>
  <r>
    <x v="161"/>
    <s v="۲۰۰ شرکت"/>
    <x v="161"/>
    <x v="21"/>
    <n v="41716.699999999997"/>
    <n v="4171.67"/>
    <n v="4.1716699999999998"/>
    <n v="83.433400000000006"/>
    <n v="8.3433400000000005E-2"/>
    <n v="6.3340267925596661E-4"/>
    <n v="0.9459723261332027"/>
    <n v="0.30251531482024974"/>
    <n v="147"/>
    <n v="32027.8"/>
    <n v="3202.7799999999997"/>
    <n v="3.2027799999999997"/>
    <n v="64.055599999999998"/>
    <n v="6.4055600000000004E-2"/>
    <n v="7.2701693378470942E-4"/>
    <n v="0.94645835965441705"/>
  </r>
  <r>
    <x v="162"/>
    <s v="۲۰۰ شرکت"/>
    <x v="162"/>
    <x v="6"/>
    <n v="41022.199999999997"/>
    <n v="4102.2199999999993"/>
    <n v="4.1022199999999991"/>
    <n v="82.044399999999982"/>
    <n v="8.2044399999999976E-2"/>
    <n v="6.2285778570630242E-4"/>
    <n v="0.94659518391890896"/>
    <n v="0.74059631957026273"/>
    <n v="176"/>
    <n v="23567.9"/>
    <n v="2356.79"/>
    <n v="2.3567900000000002"/>
    <n v="47.135800000000003"/>
    <n v="4.7135800000000005E-2"/>
    <n v="5.3498093511713737E-4"/>
    <n v="0.94699334058953422"/>
  </r>
  <r>
    <x v="163"/>
    <s v="۲۰۰ شرکت"/>
    <x v="163"/>
    <x v="10"/>
    <n v="39534.6"/>
    <n v="3953.46"/>
    <n v="3.9534600000000002"/>
    <n v="79.069199999999995"/>
    <n v="7.9069199999999992E-2"/>
    <n v="6.0027091220813094E-4"/>
    <n v="0.94719545483111711"/>
    <n v="7.3562956204379581E-2"/>
    <n v="141"/>
    <n v="36825.599999999999"/>
    <n v="3682.56"/>
    <n v="3.6825600000000001"/>
    <n v="73.651200000000003"/>
    <n v="7.36512E-2"/>
    <n v="8.3592487766197461E-4"/>
    <n v="0.94782926546719615"/>
  </r>
  <r>
    <x v="164"/>
    <s v="۲۰۰ شرکت"/>
    <x v="164"/>
    <x v="26"/>
    <n v="39270.9"/>
    <n v="3927.09"/>
    <n v="3.9270900000000002"/>
    <n v="78.541799999999995"/>
    <n v="7.8541799999999995E-2"/>
    <n v="5.9626704117998644E-4"/>
    <n v="0.9477917218722971"/>
    <n v="0.31981287115735557"/>
    <n v="157"/>
    <n v="29754.9"/>
    <n v="2975.4900000000002"/>
    <n v="2.9754900000000002"/>
    <n v="59.509799999999998"/>
    <n v="5.9509800000000002E-2"/>
    <n v="6.7542310627238366E-4"/>
    <n v="0.94850468857346848"/>
  </r>
  <r>
    <x v="165"/>
    <s v="۲۰۰ شرکت"/>
    <x v="165"/>
    <x v="26"/>
    <n v="38923.4"/>
    <n v="3892.34"/>
    <n v="3.8923400000000004"/>
    <n v="77.846800000000002"/>
    <n v="7.7846800000000008E-2"/>
    <n v="5.9099079854714519E-4"/>
    <n v="0.94838271267084429"/>
    <n v="0.61406753444937001"/>
    <n v="173"/>
    <n v="24115.1"/>
    <n v="2411.5099999999998"/>
    <n v="2.4115099999999998"/>
    <n v="48.230200000000004"/>
    <n v="4.8230200000000001E-2"/>
    <n v="5.4740213376852751E-4"/>
    <n v="0.94905209070723706"/>
  </r>
  <r>
    <x v="166"/>
    <s v="۲۰۰ شرکت"/>
    <x v="166"/>
    <x v="17"/>
    <n v="36995.699999999997"/>
    <n v="3699.5699999999997"/>
    <n v="3.6995699999999996"/>
    <n v="73.991399999999985"/>
    <n v="7.3991399999999985E-2"/>
    <n v="5.6172169660951036E-4"/>
    <n v="0.94894443436745379"/>
    <n v="0.16661148268326587"/>
    <n v="149"/>
    <n v="31712.1"/>
    <n v="3171.21"/>
    <n v="3.1712099999999999"/>
    <n v="63.424199999999999"/>
    <n v="6.34242E-2"/>
    <n v="7.1985068302768472E-4"/>
    <n v="0.94977194139026477"/>
  </r>
  <r>
    <x v="167"/>
    <s v="۲۰۰ شرکت"/>
    <x v="167"/>
    <x v="6"/>
    <n v="36522.800000000003"/>
    <n v="3652.28"/>
    <n v="3.6522800000000002"/>
    <n v="73.045599999999993"/>
    <n v="7.3045599999999988E-2"/>
    <n v="5.545414515992352E-4"/>
    <n v="0.94949897581905307"/>
    <n v="0.71094225778344122"/>
    <n v="181"/>
    <n v="21346.6"/>
    <n v="2134.66"/>
    <n v="2.1346599999999998"/>
    <n v="42.69319999999999"/>
    <n v="4.2693199999999994E-2"/>
    <n v="4.8455840484606103E-4"/>
    <n v="0.95025649979511084"/>
  </r>
  <r>
    <x v="168"/>
    <s v="۲۰۰ شرکت"/>
    <x v="168"/>
    <x v="21"/>
    <n v="36343.5"/>
    <n v="3634.35"/>
    <n v="3.63435"/>
    <n v="72.686999999999998"/>
    <n v="7.2687000000000002E-2"/>
    <n v="5.5181906223500951E-4"/>
    <n v="0.95005079488128807"/>
    <n v="0.51334143924315212"/>
    <n v="174"/>
    <n v="24015.4"/>
    <n v="2401.54"/>
    <n v="2.4015399999999998"/>
    <n v="48.030799999999999"/>
    <n v="4.8030799999999998E-2"/>
    <n v="5.4513898774231472E-4"/>
    <n v="0.95080163878285318"/>
  </r>
  <r>
    <x v="169"/>
    <s v="۲۰۰ شرکت"/>
    <x v="169"/>
    <x v="10"/>
    <n v="36308.1"/>
    <n v="3630.81"/>
    <n v="3.6308099999999999"/>
    <n v="72.616200000000006"/>
    <n v="7.2616200000000006E-2"/>
    <n v="5.5128156874090142E-4"/>
    <n v="0.95060207645002892"/>
    <n v="4.3663101373706104E-2"/>
    <n v="142"/>
    <n v="34789.1"/>
    <n v="3478.91"/>
    <n v="3.4789099999999999"/>
    <n v="69.578199999999995"/>
    <n v="6.9578199999999993E-2"/>
    <n v="7.8969722588281518E-4"/>
    <n v="0.95159133600873602"/>
  </r>
  <r>
    <x v="170"/>
    <s v="۲۰۰ شرکت"/>
    <x v="170"/>
    <x v="27"/>
    <n v="35777.1"/>
    <n v="3577.71"/>
    <n v="3.5777100000000002"/>
    <n v="71.554199999999994"/>
    <n v="7.1554199999999998E-2"/>
    <n v="5.4321916632927918E-4"/>
    <n v="0.95114529561635819"/>
    <n v="1.3499379298114245"/>
    <n v="208"/>
    <n v="15224.7"/>
    <n v="1522.47"/>
    <n v="1.52247"/>
    <n v="30.449400000000001"/>
    <n v="3.0449400000000001E-2"/>
    <n v="3.4559397497774009E-4"/>
    <n v="0.95193692998371371"/>
  </r>
  <r>
    <x v="171"/>
    <s v="۲۰۰ شرکت"/>
    <x v="171"/>
    <x v="21"/>
    <n v="35464.800000000003"/>
    <n v="3546.4800000000005"/>
    <n v="3.5464800000000003"/>
    <n v="70.929600000000022"/>
    <n v="7.0929600000000023E-2"/>
    <n v="5.3847738050413893E-4"/>
    <n v="0.95168377299686235"/>
    <n v="0.94364946702107266"/>
    <n v="193"/>
    <n v="18246.5"/>
    <n v="1824.65"/>
    <n v="1.8246500000000001"/>
    <n v="36.493000000000002"/>
    <n v="3.6493000000000005E-2"/>
    <n v="4.1418750217944099E-4"/>
    <n v="0.95235111748589318"/>
  </r>
  <r>
    <x v="172"/>
    <s v="۲۰۰ شرکت"/>
    <x v="172"/>
    <x v="21"/>
    <n v="35196.1"/>
    <n v="3519.6099999999997"/>
    <n v="3.5196099999999997"/>
    <n v="70.392199999999988"/>
    <n v="7.0392199999999988E-2"/>
    <n v="5.3439759231580929E-4"/>
    <n v="0.95221817058917813"/>
    <n v="0.15072958454712793"/>
    <n v="153"/>
    <n v="30585.9"/>
    <n v="3058.59"/>
    <n v="3.0585900000000001"/>
    <n v="61.171799999999998"/>
    <n v="6.1171799999999998E-2"/>
    <n v="6.9428643975064607E-4"/>
    <n v="0.95304540392564385"/>
  </r>
  <r>
    <x v="173"/>
    <s v="۲۰۰ شرکت"/>
    <x v="173"/>
    <x v="4"/>
    <n v="34758.699999999997"/>
    <n v="3475.87"/>
    <n v="3.47587"/>
    <n v="69.517399999999995"/>
    <n v="6.9517399999999993E-2"/>
    <n v="5.2775635914284599E-4"/>
    <n v="0.95274592694832094"/>
    <n v="0.37141696028029081"/>
    <n v="168"/>
    <n v="25345.1"/>
    <n v="2534.5099999999998"/>
    <n v="2.5345099999999996"/>
    <n v="50.690199999999997"/>
    <n v="5.0690199999999998E-2"/>
    <n v="5.7532259126342848E-4"/>
    <n v="0.95362072651690732"/>
  </r>
  <r>
    <x v="174"/>
    <s v="۲۰۰ شرکت"/>
    <x v="174"/>
    <x v="9"/>
    <n v="34528.400000000001"/>
    <n v="3452.84"/>
    <n v="3.4528400000000001"/>
    <n v="69.056799999999996"/>
    <n v="6.9056800000000002E-2"/>
    <n v="5.2425961474473581E-4"/>
    <n v="0.95327018656306572"/>
    <n v="1.1868504221266569"/>
    <n v="202"/>
    <n v="15789.1"/>
    <n v="1578.91"/>
    <n v="1.57891"/>
    <n v="31.578199999999999"/>
    <n v="3.1578200000000001E-2"/>
    <n v="3.5840560604288006E-4"/>
    <n v="0.95397913212295016"/>
  </r>
  <r>
    <x v="175"/>
    <s v="۲۰۰ شرکت"/>
    <x v="175"/>
    <x v="16"/>
    <n v="34518.699999999997"/>
    <n v="3451.87"/>
    <n v="3.45187"/>
    <n v="69.037400000000005"/>
    <n v="6.9037399999999999E-2"/>
    <n v="5.2411233545397728E-4"/>
    <n v="0.95379429889851974"/>
    <n v="0.46436313500901472"/>
    <n v="175"/>
    <n v="23572.5"/>
    <n v="2357.25"/>
    <n v="2.3572500000000001"/>
    <n v="47.145000000000003"/>
    <n v="4.7145000000000006E-2"/>
    <n v="5.3508535308825658E-4"/>
    <n v="0.95451421747603837"/>
  </r>
  <r>
    <x v="176"/>
    <s v="۲۰۰ شرکت"/>
    <x v="176"/>
    <x v="10"/>
    <n v="33753.699999999997"/>
    <n v="3375.37"/>
    <n v="3.3753699999999998"/>
    <n v="67.507400000000004"/>
    <n v="6.7507400000000009E-2"/>
    <n v="5.1249700994570821E-4"/>
    <n v="0.95430679590846546"/>
    <n v="1.100273161140183"/>
    <n v="200"/>
    <n v="16071.1"/>
    <n v="1607.1100000000001"/>
    <n v="1.60711"/>
    <n v="32.142200000000003"/>
    <n v="3.2142200000000003E-2"/>
    <n v="3.6480688166366229E-4"/>
    <n v="0.954879024357702"/>
  </r>
  <r>
    <x v="177"/>
    <s v="۲۰۰ شرکت"/>
    <x v="177"/>
    <x v="4"/>
    <n v="33390.9"/>
    <n v="3339.09"/>
    <n v="3.3390900000000001"/>
    <n v="66.781800000000004"/>
    <n v="6.6781800000000002E-2"/>
    <n v="5.0698846080270143E-4"/>
    <n v="0.95481378436926811"/>
    <n v="0.25396759826049076"/>
    <n v="165"/>
    <n v="26628.2"/>
    <n v="2662.82"/>
    <n v="2.66282"/>
    <n v="53.256399999999999"/>
    <n v="5.3256400000000002E-2"/>
    <n v="6.0444839533798755E-4"/>
    <n v="0.95548347275304002"/>
  </r>
  <r>
    <x v="178"/>
    <s v="۲۰۰ شرکت"/>
    <x v="178"/>
    <x v="6"/>
    <n v="33259.9"/>
    <n v="3325.9900000000002"/>
    <n v="3.3259900000000004"/>
    <n v="66.519800000000004"/>
    <n v="6.6519800000000004E-2"/>
    <n v="5.0499943120586063E-4"/>
    <n v="0.95531878380047397"/>
    <n v="0.82249023271615429"/>
    <n v="192"/>
    <n v="18249.7"/>
    <n v="1824.97"/>
    <n v="1.82497"/>
    <n v="36.499400000000001"/>
    <n v="3.6499400000000001E-2"/>
    <n v="4.1426014076804556E-4"/>
    <n v="0.95589773289380808"/>
  </r>
  <r>
    <x v="179"/>
    <s v="۲۰۰ شرکت"/>
    <x v="179"/>
    <x v="6"/>
    <n v="33236.300000000003"/>
    <n v="3323.63"/>
    <n v="3.3236300000000001"/>
    <n v="66.4726"/>
    <n v="6.6472600000000007E-2"/>
    <n v="5.0464110220978849E-4"/>
    <n v="0.95582342490268379"/>
    <n v="0.3539365892805495"/>
    <n v="170"/>
    <n v="24547.9"/>
    <n v="2454.79"/>
    <n v="2.45479"/>
    <n v="49.095799999999997"/>
    <n v="4.9095799999999995E-2"/>
    <n v="5.5722650287730238E-4"/>
    <n v="0.95645495939668534"/>
  </r>
  <r>
    <x v="180"/>
    <s v="۲۰۰ شرکت"/>
    <x v="180"/>
    <x v="6"/>
    <n v="33175.599999999999"/>
    <n v="3317.56"/>
    <n v="3.3175599999999998"/>
    <n v="66.351200000000006"/>
    <n v="6.6351199999999999E-2"/>
    <n v="5.0371946788514547E-4"/>
    <n v="0.95632714437056898"/>
    <n v="1.1805108251284948"/>
    <n v="209"/>
    <n v="15214.6"/>
    <n v="1521.46"/>
    <n v="1.52146"/>
    <n v="30.429200000000002"/>
    <n v="3.04292E-2"/>
    <n v="3.4536470943245676E-4"/>
    <n v="0.95680032410611782"/>
  </r>
  <r>
    <x v="181"/>
    <s v="۲۰۰ شرکت"/>
    <x v="181"/>
    <x v="10"/>
    <n v="32892.6"/>
    <n v="3289.2599999999998"/>
    <n v="3.2892599999999996"/>
    <n v="65.785200000000003"/>
    <n v="6.5785200000000002E-2"/>
    <n v="4.9942255661868768E-4"/>
    <n v="0.9568265669271877"/>
    <n v="0.83984696189149699"/>
    <n v="194"/>
    <n v="17877.900000000001"/>
    <n v="1787.7900000000002"/>
    <n v="1.7877900000000002"/>
    <n v="35.755800000000008"/>
    <n v="3.5755800000000011E-2"/>
    <n v="4.0582044475454633E-4"/>
    <n v="0.95720614455087238"/>
  </r>
  <r>
    <x v="182"/>
    <s v="۲۰۰ شرکت"/>
    <x v="182"/>
    <x v="1"/>
    <n v="32649.4"/>
    <n v="3264.94"/>
    <n v="3.2649400000000002"/>
    <n v="65.2988"/>
    <n v="6.5298800000000004E-2"/>
    <n v="4.9572994594730072E-4"/>
    <n v="0.95732229687313497"/>
    <n v="0.5029945357203689"/>
    <n v="180"/>
    <n v="21722.9"/>
    <n v="2172.29"/>
    <n v="2.1722899999999998"/>
    <n v="43.445799999999998"/>
    <n v="4.34458E-2"/>
    <n v="4.9310024887478569E-4"/>
    <n v="0.95769924479974722"/>
  </r>
  <r>
    <x v="183"/>
    <s v="۲۰۰ شرکت"/>
    <x v="183"/>
    <x v="23"/>
    <n v="32211.5"/>
    <n v="3221.15"/>
    <n v="3.2211500000000002"/>
    <n v="64.423000000000002"/>
    <n v="6.4423000000000008E-2"/>
    <n v="4.890811210583189E-4"/>
    <n v="0.95781137799419325"/>
    <n v="0.45377123463253466"/>
    <n v="179"/>
    <n v="22157.200000000001"/>
    <n v="2215.7200000000003"/>
    <n v="2.2157200000000001"/>
    <n v="44.314400000000006"/>
    <n v="4.4314400000000004E-2"/>
    <n v="5.0295866732196913E-4"/>
    <n v="0.95820220346706919"/>
  </r>
  <r>
    <x v="184"/>
    <s v="۲۰۰ شرکت"/>
    <x v="184"/>
    <x v="1"/>
    <n v="32061.1"/>
    <n v="3206.1099999999997"/>
    <n v="3.2061099999999998"/>
    <n v="64.122199999999992"/>
    <n v="6.412219999999999E-2"/>
    <n v="4.8679753287996099E-4"/>
    <n v="0.95829817552707319"/>
    <n v="0.29625167281886644"/>
    <n v="169"/>
    <n v="24733.7"/>
    <n v="2473.37"/>
    <n v="2.4733700000000001"/>
    <n v="49.467399999999998"/>
    <n v="4.9467399999999995E-2"/>
    <n v="5.6144408092815819E-4"/>
    <n v="0.95876364754799737"/>
  </r>
  <r>
    <x v="185"/>
    <s v="۲۰۰ شرکت"/>
    <x v="185"/>
    <x v="7"/>
    <n v="31726.3"/>
    <n v="3172.63"/>
    <n v="3.1726300000000003"/>
    <n v="63.452599999999997"/>
    <n v="6.3452599999999998E-2"/>
    <n v="4.8171411983398909E-4"/>
    <n v="0.95877988964690719"/>
    <n v="-0.41491594314082747"/>
    <n v="124"/>
    <n v="54225.2"/>
    <n v="5422.5199999999995"/>
    <n v="5.4225199999999996"/>
    <n v="108.4504"/>
    <n v="0.1084504"/>
    <n v="1.2308881233760241E-3"/>
    <n v="0.95999453567137338"/>
  </r>
  <r>
    <x v="186"/>
    <s v="۲۰۰ شرکت"/>
    <x v="186"/>
    <x v="1"/>
    <n v="31193.1"/>
    <n v="3119.31"/>
    <n v="3.11931"/>
    <n v="62.386200000000002"/>
    <n v="6.2386200000000003E-2"/>
    <n v="4.7361831387188565E-4"/>
    <n v="0.95925350796077913"/>
    <n v="37.705918848492367"/>
    <n v="470"/>
    <n v="805.9"/>
    <n v="80.59"/>
    <n v="8.0590000000000009E-2"/>
    <n v="1.6117999999999999"/>
    <n v="1.6117999999999998E-3"/>
    <n v="1.8293574548894934E-5"/>
    <n v="0.96001282924592224"/>
  </r>
  <r>
    <x v="187"/>
    <s v="۲۰۰ شرکت"/>
    <x v="187"/>
    <x v="3"/>
    <n v="30934.799999999999"/>
    <n v="3093.48"/>
    <n v="3.09348"/>
    <n v="61.869599999999998"/>
    <n v="6.1869599999999997E-2"/>
    <n v="4.6969643337674061E-4"/>
    <n v="0.95972320439415582"/>
    <n v="0.50057481579215435"/>
    <n v="183"/>
    <n v="20615.3"/>
    <n v="2061.5299999999997"/>
    <n v="2.0615299999999999"/>
    <n v="41.230599999999995"/>
    <n v="4.1230599999999992E-2"/>
    <n v="4.679582173940113E-4"/>
    <n v="0.96048078746331622"/>
  </r>
  <r>
    <x v="188"/>
    <s v="۲۰۰ شرکت"/>
    <x v="188"/>
    <x v="1"/>
    <n v="30777.7"/>
    <n v="3077.77"/>
    <n v="3.0777700000000001"/>
    <n v="61.555399999999999"/>
    <n v="6.1555399999999996E-2"/>
    <n v="4.6731111620373526E-4"/>
    <n v="0.9601905155103595"/>
    <n v="0.2600230079872925"/>
    <n v="171"/>
    <n v="24426.3"/>
    <n v="2442.63"/>
    <n v="2.4426300000000003"/>
    <n v="48.852600000000002"/>
    <n v="4.8852600000000003E-2"/>
    <n v="5.5446623651032683E-4"/>
    <n v="0.96103525369982656"/>
  </r>
  <r>
    <x v="189"/>
    <s v="۲۰۰ شرکت"/>
    <x v="189"/>
    <x v="4"/>
    <n v="30620.2"/>
    <n v="3062.02"/>
    <n v="3.06202"/>
    <n v="61.240400000000001"/>
    <n v="6.12404E-2"/>
    <n v="4.6491972565791516E-4"/>
    <n v="0.96065543523601737"/>
    <n v="0.32226415746154569"/>
    <n v="177"/>
    <n v="23157.4"/>
    <n v="2315.7400000000002"/>
    <n v="2.3157400000000004"/>
    <n v="46.314799999999998"/>
    <n v="4.6314799999999996E-2"/>
    <n v="5.2566276617270079E-4"/>
    <n v="0.96156091646599928"/>
  </r>
  <r>
    <x v="190"/>
    <s v="۲۰۰ شرکت"/>
    <x v="190"/>
    <x v="28"/>
    <n v="29482.7"/>
    <n v="2948.27"/>
    <n v="2.9482699999999999"/>
    <n v="58.965400000000002"/>
    <n v="5.8965400000000001E-2"/>
    <n v="4.4764857171588089E-4"/>
    <n v="0.96110308380773324"/>
    <n v="0.72493140105662879"/>
    <n v="195"/>
    <n v="17092.099999999999"/>
    <n v="1709.2099999999998"/>
    <n v="1.7092099999999999"/>
    <n v="34.18419999999999"/>
    <n v="3.4184199999999991E-2"/>
    <n v="3.8798313134032393E-4"/>
    <n v="0.96194889959733965"/>
  </r>
  <r>
    <x v="191"/>
    <s v="۲۰۰ شرکت"/>
    <x v="191"/>
    <x v="0"/>
    <n v="29290.7"/>
    <n v="2929.07"/>
    <n v="2.9290700000000003"/>
    <n v="58.581400000000002"/>
    <n v="5.8581399999999999E-2"/>
    <n v="4.4473335276478581E-4"/>
    <n v="0.96154781716049798"/>
    <n v="1.0564690518984499"/>
    <n v="216"/>
    <n v="14243.2"/>
    <n v="1424.3200000000002"/>
    <n v="1.4243200000000003"/>
    <n v="28.486400000000003"/>
    <n v="2.8486400000000002E-2"/>
    <n v="3.2331435787916662E-4"/>
    <n v="0.96227221395521878"/>
  </r>
  <r>
    <x v="192"/>
    <s v="۲۰۰ شرکت"/>
    <x v="192"/>
    <x v="24"/>
    <n v="29263.7"/>
    <n v="2926.37"/>
    <n v="2.9263699999999999"/>
    <n v="58.5274"/>
    <n v="5.85274E-2"/>
    <n v="4.4432340009978809E-4"/>
    <n v="0.96199214056059779"/>
    <n v="0.42677373430064747"/>
    <n v="184"/>
    <n v="20510.400000000001"/>
    <n v="2051.04"/>
    <n v="2.05104"/>
    <n v="41.020800000000001"/>
    <n v="4.1020800000000003E-2"/>
    <n v="4.655770336613162E-4"/>
    <n v="0.96273779098888013"/>
  </r>
  <r>
    <x v="193"/>
    <s v="۲۰۰ شرکت"/>
    <x v="193"/>
    <x v="7"/>
    <n v="28325.8"/>
    <n v="2832.58"/>
    <n v="2.8325800000000001"/>
    <n v="56.651600000000002"/>
    <n v="5.6651600000000003E-2"/>
    <n v="4.3008285919232968E-4"/>
    <n v="0.96242222341979011"/>
    <n v="0.81049899969959038"/>
    <n v="204"/>
    <n v="15645.3"/>
    <n v="1564.53"/>
    <n v="1.56453"/>
    <n v="31.290600000000001"/>
    <n v="3.1290600000000002E-2"/>
    <n v="3.5514140946745995E-4"/>
    <n v="0.96309293239834759"/>
  </r>
  <r>
    <x v="194"/>
    <s v="۲۰۰ شرکت"/>
    <x v="194"/>
    <x v="19"/>
    <n v="28099.200000000001"/>
    <n v="2809.92"/>
    <n v="2.80992"/>
    <n v="56.198399999999999"/>
    <n v="5.6198400000000003E-2"/>
    <n v="4.2664229349275611E-4"/>
    <n v="0.96284886571328288"/>
    <n v="0.24650989473123874"/>
    <n v="178"/>
    <n v="22542.3"/>
    <n v="2254.23"/>
    <n v="2.2542300000000002"/>
    <n v="45.084600000000002"/>
    <n v="4.5084600000000002E-2"/>
    <n v="5.1170026746935647E-4"/>
    <n v="0.96360463266581697"/>
  </r>
  <r>
    <x v="195"/>
    <s v="۲۰۰ شرکت"/>
    <x v="195"/>
    <x v="4"/>
    <n v="28094.799999999999"/>
    <n v="2809.48"/>
    <n v="2.8094800000000002"/>
    <n v="56.189599999999999"/>
    <n v="5.6189599999999999E-2"/>
    <n v="4.2657548639179349E-4"/>
    <n v="0.96327544119967468"/>
    <n v="0.45187512596443535"/>
    <n v="188"/>
    <n v="19350.7"/>
    <n v="1935.0700000000002"/>
    <n v="1.9350700000000001"/>
    <n v="38.701400000000007"/>
    <n v="3.8701400000000004E-2"/>
    <n v="4.3925235515982289E-4"/>
    <n v="0.96404388502097682"/>
  </r>
  <r>
    <x v="196"/>
    <s v="۲۰۰ شرکت"/>
    <x v="196"/>
    <x v="29"/>
    <n v="27760.799999999999"/>
    <n v="2776.08"/>
    <n v="2.7760799999999999"/>
    <n v="55.521599999999999"/>
    <n v="5.5521599999999997E-2"/>
    <n v="4.2150422009145109E-4"/>
    <n v="0.96369694541976614"/>
    <n v="2.8143970101265476"/>
    <n v="271"/>
    <n v="7277.9"/>
    <n v="727.79"/>
    <n v="0.72778999999999994"/>
    <n v="14.5558"/>
    <n v="1.4555799999999999E-2"/>
    <n v="1.6520512000174024E-4"/>
    <n v="0.96420909014097855"/>
  </r>
  <r>
    <x v="197"/>
    <s v="۲۰۰ شرکت"/>
    <x v="197"/>
    <x v="29"/>
    <n v="27611.3"/>
    <n v="2761.13"/>
    <n v="2.7611300000000001"/>
    <n v="55.2226"/>
    <n v="5.5222599999999997E-2"/>
    <n v="4.1923429700192657E-4"/>
    <n v="0.96411617971676811"/>
    <n v="0.37323877115588333"/>
    <n v="187"/>
    <n v="20106.7"/>
    <n v="2010.67"/>
    <n v="2.0106700000000002"/>
    <n v="40.2134"/>
    <n v="4.0213400000000003E-2"/>
    <n v="4.5641322171766454E-4"/>
    <n v="0.96466550336269619"/>
  </r>
  <r>
    <x v="198"/>
    <s v="۲۰۰ شرکت"/>
    <x v="198"/>
    <x v="20"/>
    <n v="27295.9"/>
    <n v="2729.59"/>
    <n v="2.72959"/>
    <n v="54.591799999999999"/>
    <n v="5.4591799999999996E-2"/>
    <n v="4.1444544253747151E-4"/>
    <n v="0.96453062515930554"/>
    <n v="0.62468825703690922"/>
    <n v="197"/>
    <n v="16800.7"/>
    <n v="1680.0700000000002"/>
    <n v="1.6800700000000002"/>
    <n v="33.601400000000005"/>
    <n v="3.3601400000000003E-2"/>
    <n v="3.813684798655158E-4"/>
    <n v="0.96504687184256166"/>
  </r>
  <r>
    <x v="199"/>
    <s v="۲۰۰ شرکت"/>
    <x v="199"/>
    <x v="26"/>
    <n v="27082.799999999999"/>
    <n v="2708.2799999999997"/>
    <n v="2.7082799999999998"/>
    <n v="54.165599999999991"/>
    <n v="5.4165599999999987E-2"/>
    <n v="4.1120985317039674E-4"/>
    <n v="0.96494183501247599"/>
    <n v="0.3347856086742238"/>
    <n v="186"/>
    <n v="20290"/>
    <n v="2029"/>
    <n v="2.0289999999999999"/>
    <n v="40.58"/>
    <n v="4.0579999999999998E-2"/>
    <n v="4.6057405087117289E-4"/>
    <n v="0.96550744589343285"/>
  </r>
  <r>
    <x v="200"/>
    <s v="۳۰۰ شرکت"/>
    <x v="200"/>
    <x v="1"/>
    <n v="26558"/>
    <n v="2655.8"/>
    <n v="2.6558000000000002"/>
    <n v="53.116"/>
    <n v="5.3115999999999997E-2"/>
    <n v="4.0324158803740375E-4"/>
    <n v="0.96534507660051339"/>
    <n v="0.30551049501056871"/>
    <n v="185"/>
    <n v="20343"/>
    <n v="2034.3"/>
    <n v="2.0343"/>
    <n v="40.686"/>
    <n v="4.0686E-2"/>
    <n v="4.6177712749493694E-4"/>
    <n v="0.9659692230209278"/>
  </r>
  <r>
    <x v="201"/>
    <s v="۳۰۰ شرکت"/>
    <x v="201"/>
    <x v="17"/>
    <n v="26435.7"/>
    <n v="2643.57"/>
    <n v="2.64357"/>
    <n v="52.871400000000001"/>
    <n v="5.2871399999999999E-2"/>
    <n v="4.0138465429928437E-4"/>
    <n v="0.96574646125481267"/>
    <n v="0.43912397315085516"/>
    <n v="191"/>
    <n v="18369.3"/>
    <n v="1836.9299999999998"/>
    <n v="1.8369299999999997"/>
    <n v="36.738599999999991"/>
    <n v="3.6738599999999989E-2"/>
    <n v="4.1697500801714314E-4"/>
    <n v="0.96638619802894499"/>
  </r>
  <r>
    <x v="202"/>
    <s v="۳۰۰ شرکت"/>
    <x v="202"/>
    <x v="19"/>
    <n v="25663.8"/>
    <n v="2566.38"/>
    <n v="2.5663800000000001"/>
    <n v="51.327599999999997"/>
    <n v="5.1327599999999994E-2"/>
    <n v="3.8966456310996015E-4"/>
    <n v="0.96613612581792263"/>
    <n v="0.33529313825469842"/>
    <n v="190"/>
    <n v="19219.599999999999"/>
    <n v="1921.9599999999998"/>
    <n v="1.9219599999999999"/>
    <n v="38.439199999999992"/>
    <n v="3.8439199999999993E-2"/>
    <n v="4.3627644298292723E-4"/>
    <n v="0.96682247447192793"/>
  </r>
  <r>
    <x v="203"/>
    <s v="۳۰۰ شرکت"/>
    <x v="203"/>
    <x v="14"/>
    <n v="25594.5"/>
    <n v="2559.4499999999998"/>
    <n v="2.55945"/>
    <n v="51.189"/>
    <n v="5.1188999999999998E-2"/>
    <n v="3.8861235126979931E-4"/>
    <n v="0.96652473816919238"/>
    <n v="0.98254827690377167"/>
    <n v="219"/>
    <n v="12909.9"/>
    <n v="1290.99"/>
    <n v="1.2909900000000001"/>
    <n v="25.819800000000001"/>
    <n v="2.58198E-2"/>
    <n v="2.9304903594587261E-4"/>
    <n v="0.96711552350787378"/>
  </r>
  <r>
    <x v="204"/>
    <s v="۳۰۰ شرکت"/>
    <x v="204"/>
    <x v="11"/>
    <n v="24868.400000000001"/>
    <n v="2486.84"/>
    <n v="2.4868399999999999"/>
    <n v="49.736800000000002"/>
    <n v="4.9736800000000005E-2"/>
    <n v="3.7758766126776762E-4"/>
    <n v="0.9669023258304601"/>
    <n v="1.3415029141205381"/>
    <n v="236"/>
    <n v="10620.7"/>
    <n v="1062.0700000000002"/>
    <n v="1.0620700000000001"/>
    <n v="21.241400000000002"/>
    <n v="2.1241400000000001E-2"/>
    <n v="2.4108520562284212E-4"/>
    <n v="0.9673566087134966"/>
  </r>
  <r>
    <x v="205"/>
    <s v="۳۰۰ شرکت"/>
    <x v="205"/>
    <x v="17"/>
    <n v="24385.9"/>
    <n v="2438.59"/>
    <n v="2.43859"/>
    <n v="48.771799999999999"/>
    <n v="4.8771799999999997E-2"/>
    <n v="3.7026165530993765E-4"/>
    <n v="0.96727258748577005"/>
    <n v="1.9358318384840425"/>
    <n v="256"/>
    <n v="8306.2999999999993"/>
    <n v="830.62999999999988"/>
    <n v="0.83062999999999987"/>
    <n v="16.612599999999997"/>
    <n v="1.6612599999999998E-2"/>
    <n v="1.8854934641455019E-4"/>
    <n v="0.96754515805991115"/>
  </r>
  <r>
    <x v="206"/>
    <s v="۳۰۰ شرکت"/>
    <x v="206"/>
    <x v="20"/>
    <n v="22836.400000000001"/>
    <n v="2283.6400000000003"/>
    <n v="2.2836400000000001"/>
    <n v="45.672800000000009"/>
    <n v="4.5672800000000006E-2"/>
    <n v="3.4673492736867867E-4"/>
    <n v="0.96761932241313875"/>
    <n v="-0.11107132013483945"/>
    <n v="166"/>
    <n v="25689.8"/>
    <n v="2568.98"/>
    <n v="2.5689799999999998"/>
    <n v="51.379600000000003"/>
    <n v="5.1379600000000004E-2"/>
    <n v="5.8314712922968252E-4"/>
    <n v="0.96812830518914084"/>
  </r>
  <r>
    <x v="207"/>
    <s v="۳۰۰ شرکت"/>
    <x v="207"/>
    <x v="6"/>
    <n v="21924.2"/>
    <n v="2192.42"/>
    <n v="2.1924200000000003"/>
    <n v="43.848399999999998"/>
    <n v="4.3848399999999996E-2"/>
    <n v="3.3288460066456987E-4"/>
    <n v="0.96795220701380336"/>
    <n v="0.515703747744509"/>
    <n v="213"/>
    <n v="14464.7"/>
    <n v="1446.47"/>
    <n v="1.4464699999999999"/>
    <n v="28.929400000000001"/>
    <n v="2.8929400000000001E-2"/>
    <n v="3.2834231018414272E-4"/>
    <n v="0.96845664749932503"/>
  </r>
  <r>
    <x v="208"/>
    <s v="۳۰۰ شرکت"/>
    <x v="208"/>
    <x v="6"/>
    <n v="21544.6"/>
    <n v="2154.46"/>
    <n v="2.1544599999999998"/>
    <n v="43.089199999999998"/>
    <n v="4.3089200000000001E-2"/>
    <n v="3.2712096986334249E-4"/>
    <n v="0.96827932798366667"/>
    <n v="0.28054158791293693"/>
    <n v="196"/>
    <n v="16824.599999999999"/>
    <n v="1682.4599999999998"/>
    <n v="1.6824599999999998"/>
    <n v="33.649199999999993"/>
    <n v="3.364919999999999E-2"/>
    <n v="3.8191099932415642E-4"/>
    <n v="0.96883855849864919"/>
  </r>
  <r>
    <x v="209"/>
    <s v="۳۰۰ شرکت"/>
    <x v="209"/>
    <x v="24"/>
    <n v="21538.5"/>
    <n v="2153.85"/>
    <n v="2.1538499999999998"/>
    <n v="43.076999999999998"/>
    <n v="4.3076999999999997E-2"/>
    <n v="3.2702835092791703E-4"/>
    <n v="0.96860635633459458"/>
    <n v="0.89746458524208883"/>
    <n v="224"/>
    <n v="11351.2"/>
    <n v="1135.1200000000001"/>
    <n v="1.1351200000000001"/>
    <n v="22.702400000000001"/>
    <n v="2.2702400000000001E-2"/>
    <n v="2.5766723342774068E-4"/>
    <n v="0.96909622573207699"/>
  </r>
  <r>
    <x v="210"/>
    <s v="۳۰۰ شرکت"/>
    <x v="210"/>
    <x v="6"/>
    <n v="21483.9"/>
    <n v="2148.3900000000003"/>
    <n v="2.1483900000000005"/>
    <n v="42.967800000000004"/>
    <n v="4.2967800000000007E-2"/>
    <n v="3.2619933553869947E-4"/>
    <n v="0.96893255567013326"/>
    <n v="1.1144946507485018"/>
    <n v="240"/>
    <n v="10160.299999999999"/>
    <n v="1016.03"/>
    <n v="1.01603"/>
    <n v="20.320599999999999"/>
    <n v="2.0320599999999998E-2"/>
    <n v="2.3063432868735228E-4"/>
    <n v="0.96932686006076429"/>
  </r>
  <r>
    <x v="211"/>
    <s v="۳۰۰ شرکت"/>
    <x v="211"/>
    <x v="10"/>
    <n v="21433.3"/>
    <n v="2143.33"/>
    <n v="2.1433299999999997"/>
    <n v="42.866599999999998"/>
    <n v="4.2866599999999998E-2"/>
    <n v="3.2543105387762957E-4"/>
    <n v="0.96925798672401087"/>
    <n v="0.42114615726343829"/>
    <n v="210"/>
    <n v="15081.7"/>
    <n v="1508.17"/>
    <n v="1.50817"/>
    <n v="30.163399999999999"/>
    <n v="3.01634E-2"/>
    <n v="3.4234793804947111E-4"/>
    <n v="0.96966920799881373"/>
  </r>
  <r>
    <x v="212"/>
    <s v="۳۰۰ شرکت"/>
    <x v="212"/>
    <x v="18"/>
    <n v="21114"/>
    <n v="2111.4"/>
    <n v="2.1114000000000002"/>
    <n v="42.228000000000002"/>
    <n v="4.2228000000000002E-2"/>
    <n v="3.205829840282304E-4"/>
    <n v="0.96957856970803913"/>
    <n v="0.41282746160794948"/>
    <n v="211"/>
    <n v="14944.5"/>
    <n v="1494.45"/>
    <n v="1.4944500000000001"/>
    <n v="29.888999999999999"/>
    <n v="2.9888999999999999E-2"/>
    <n v="3.3923355856304801E-4"/>
    <n v="0.97000844155737675"/>
  </r>
  <r>
    <x v="213"/>
    <s v="۳۰۰ شرکت"/>
    <x v="213"/>
    <x v="27"/>
    <n v="20504.7"/>
    <n v="2050.4700000000003"/>
    <n v="2.0504700000000002"/>
    <n v="41.009400000000007"/>
    <n v="4.1009400000000008E-2"/>
    <n v="3.1133171888811487E-4"/>
    <n v="0.96988990142692721"/>
    <n v="0.92405930374401812"/>
    <n v="235"/>
    <n v="10657"/>
    <n v="1065.7"/>
    <n v="1.0657000000000001"/>
    <n v="21.314"/>
    <n v="2.1314E-2"/>
    <n v="2.4190919961232578E-4"/>
    <n v="0.97025035075698907"/>
  </r>
  <r>
    <x v="214"/>
    <s v="۳۰۰ شرکت"/>
    <x v="214"/>
    <x v="18"/>
    <n v="20466.2"/>
    <n v="2046.6200000000001"/>
    <n v="2.0466200000000003"/>
    <n v="40.932400000000001"/>
    <n v="4.0932400000000001E-2"/>
    <n v="3.1074715675469212E-4"/>
    <n v="0.97020064858368193"/>
    <n v="1.0789054008755978"/>
    <n v="242"/>
    <n v="9844.7000000000007"/>
    <n v="984.47"/>
    <n v="0.98447000000000007"/>
    <n v="19.689399999999999"/>
    <n v="1.9689399999999999E-2"/>
    <n v="2.2347034788622159E-4"/>
    <n v="0.97047382110487523"/>
  </r>
  <r>
    <x v="215"/>
    <s v="۳۰۰ شرکت"/>
    <x v="215"/>
    <x v="10"/>
    <n v="20275.5"/>
    <n v="2027.55"/>
    <n v="2.0275499999999997"/>
    <n v="40.551000000000002"/>
    <n v="4.0551000000000004E-2"/>
    <n v="3.0785167626524513E-4"/>
    <n v="0.97050850025994717"/>
    <n v="0.41220842358939369"/>
    <n v="214"/>
    <n v="14357.3"/>
    <n v="1435.73"/>
    <n v="1.43573"/>
    <n v="28.714600000000001"/>
    <n v="2.87146E-2"/>
    <n v="3.2590437755410009E-4"/>
    <n v="0.97079972548242932"/>
  </r>
  <r>
    <x v="216"/>
    <s v="۳۰۰ شرکت"/>
    <x v="216"/>
    <x v="12"/>
    <n v="20201.400000000001"/>
    <n v="2020.14"/>
    <n v="2.02014"/>
    <n v="40.402799999999999"/>
    <n v="4.0402800000000003E-2"/>
    <n v="3.0672658395130691E-4"/>
    <n v="0.97081522684389843"/>
    <n v="0.53663712775263384"/>
    <n v="218"/>
    <n v="13146.5"/>
    <n v="1314.65"/>
    <n v="1.3146500000000001"/>
    <n v="26.292999999999999"/>
    <n v="2.6293E-2"/>
    <n v="2.9841975159082676E-4"/>
    <n v="0.97109814523402016"/>
  </r>
  <r>
    <x v="217"/>
    <s v="۳۰۰ شرکت"/>
    <x v="217"/>
    <x v="4"/>
    <n v="19881.400000000001"/>
    <n v="1988.14"/>
    <n v="1.98814"/>
    <n v="39.762799999999999"/>
    <n v="3.9762800000000001E-2"/>
    <n v="3.0186788569948184E-4"/>
    <n v="0.97111709472959795"/>
    <n v="2.3699001644151401"/>
    <n v="297"/>
    <n v="5899.7"/>
    <n v="589.97"/>
    <n v="0.58996999999999999"/>
    <n v="11.7994"/>
    <n v="1.17994E-2"/>
    <n v="1.3392058787208767E-4"/>
    <n v="0.97123206582189225"/>
  </r>
  <r>
    <x v="218"/>
    <s v="۳۰۰ شرکت"/>
    <x v="218"/>
    <x v="23"/>
    <n v="19860.400000000001"/>
    <n v="1986.0400000000002"/>
    <n v="1.9860400000000002"/>
    <n v="39.720800000000004"/>
    <n v="3.9720800000000007E-2"/>
    <n v="3.0154903362670588E-4"/>
    <n v="0.97141864376322462"/>
    <n v="0.81310595409812136"/>
    <n v="228"/>
    <n v="10953.8"/>
    <n v="1095.3799999999999"/>
    <n v="1.0953799999999998"/>
    <n v="21.907599999999995"/>
    <n v="2.1907599999999996E-2"/>
    <n v="2.4864642870540428E-4"/>
    <n v="0.97148071225059762"/>
  </r>
  <r>
    <x v="219"/>
    <s v="۳۰۰ شرکت"/>
    <x v="219"/>
    <x v="10"/>
    <n v="19825"/>
    <n v="1982.5"/>
    <n v="1.9824999999999999"/>
    <n v="39.65"/>
    <n v="3.9649999999999998E-2"/>
    <n v="3.0101154013259767E-4"/>
    <n v="0.97171965530335724"/>
    <n v="0.84690056082428122"/>
    <n v="233"/>
    <n v="10734.2"/>
    <n v="1073.42"/>
    <n v="1.07342"/>
    <n v="21.468400000000003"/>
    <n v="2.1468400000000002E-2"/>
    <n v="2.4366160556241228E-4"/>
    <n v="0.97172437385616006"/>
  </r>
  <r>
    <x v="220"/>
    <s v="۳۰۰ شرکت"/>
    <x v="220"/>
    <x v="10"/>
    <n v="19357.5"/>
    <n v="1935.75"/>
    <n v="1.9357500000000001"/>
    <n v="38.715000000000003"/>
    <n v="3.8715000000000006E-2"/>
    <n v="2.9391328565532213E-4"/>
    <n v="0.97201356858901256"/>
    <n v="0.18714698360716064"/>
    <n v="198"/>
    <n v="16305.9"/>
    <n v="1630.59"/>
    <n v="1.63059"/>
    <n v="32.611800000000002"/>
    <n v="3.2611800000000003E-2"/>
    <n v="3.7013673810252633E-4"/>
    <n v="0.97209451059426255"/>
  </r>
  <r>
    <x v="221"/>
    <s v="۳۰۰ شرکت"/>
    <x v="221"/>
    <x v="7"/>
    <n v="19043.3"/>
    <n v="1904.33"/>
    <n v="1.9043299999999999"/>
    <n v="38.086599999999997"/>
    <n v="3.8086599999999998E-2"/>
    <n v="2.8914265130931132E-4"/>
    <n v="0.97230271124032186"/>
    <n v="0.32884646248962013"/>
    <n v="215"/>
    <n v="14330.7"/>
    <n v="1433.0700000000002"/>
    <n v="1.4330700000000001"/>
    <n v="28.661400000000004"/>
    <n v="2.8661400000000004E-2"/>
    <n v="3.2530056928632424E-4"/>
    <n v="0.97241981116354892"/>
  </r>
  <r>
    <x v="222"/>
    <s v="۳۰۰ شرکت"/>
    <x v="222"/>
    <x v="11"/>
    <n v="18766.3"/>
    <n v="1876.6299999999999"/>
    <n v="1.8766299999999998"/>
    <n v="37.532600000000002"/>
    <n v="3.7532599999999999E-2"/>
    <n v="2.8493684063507529E-4"/>
    <n v="0.97258764808095699"/>
    <n v="0.22206665711569262"/>
    <n v="207"/>
    <n v="15356.2"/>
    <n v="1535.6200000000001"/>
    <n v="1.5356200000000002"/>
    <n v="30.712399999999999"/>
    <n v="3.0712399999999997E-2"/>
    <n v="3.485789669782112E-4"/>
    <n v="0.97276839013052718"/>
  </r>
  <r>
    <x v="223"/>
    <s v="۳۰۰ شرکت"/>
    <x v="223"/>
    <x v="7"/>
    <n v="18721.7"/>
    <n v="1872.17"/>
    <n v="1.8721700000000001"/>
    <n v="37.443399999999997"/>
    <n v="3.7443399999999995E-2"/>
    <n v="2.8425965956622719E-4"/>
    <n v="0.97287190774052323"/>
    <n v="0.16724649608459274"/>
    <n v="201"/>
    <n v="16039.2"/>
    <n v="1603.92"/>
    <n v="1.60392"/>
    <n v="32.078400000000002"/>
    <n v="3.20784E-2"/>
    <n v="3.6408276573350997E-4"/>
    <n v="0.9731324728962607"/>
  </r>
  <r>
    <x v="224"/>
    <s v="۳۰۰ شرکت"/>
    <x v="224"/>
    <x v="6"/>
    <n v="18530.3"/>
    <n v="1853.03"/>
    <n v="1.85303"/>
    <n v="37.060600000000001"/>
    <n v="3.7060599999999999E-2"/>
    <n v="2.8135355067435434E-4"/>
    <n v="0.97315326129119761"/>
    <n v="0.81262655410891238"/>
    <n v="238"/>
    <n v="10222.9"/>
    <n v="1022.29"/>
    <n v="1.0222899999999999"/>
    <n v="20.445799999999998"/>
    <n v="2.04458E-2"/>
    <n v="2.3205532107693021E-4"/>
    <n v="0.97336452821733765"/>
  </r>
  <r>
    <x v="225"/>
    <s v="۳۰۰ شرکت"/>
    <x v="225"/>
    <x v="7"/>
    <n v="18256.900000000001"/>
    <n v="1825.69"/>
    <n v="1.82569"/>
    <n v="36.513800000000003"/>
    <n v="3.6513800000000006E-2"/>
    <n v="2.7720240035545137E-4"/>
    <n v="0.97343046369155306"/>
    <n v="0.78330093673383683"/>
    <n v="237"/>
    <n v="10237.700000000001"/>
    <n v="1023.7700000000001"/>
    <n v="1.0237700000000001"/>
    <n v="20.475400000000004"/>
    <n v="2.0475400000000005E-2"/>
    <n v="2.3239127454922662E-4"/>
    <n v="0.97359691949188687"/>
  </r>
  <r>
    <x v="226"/>
    <s v="۳۰۰ شرکت"/>
    <x v="226"/>
    <x v="12"/>
    <n v="18037.7"/>
    <n v="1803.77"/>
    <n v="1.8037699999999999"/>
    <n v="36.075400000000002"/>
    <n v="3.6075400000000001E-2"/>
    <n v="2.7387419205295119E-4"/>
    <n v="0.973704337883606"/>
    <n v="0.11564890925846893"/>
    <n v="199"/>
    <n v="16167.9"/>
    <n v="1616.79"/>
    <n v="1.6167899999999999"/>
    <n v="32.335799999999999"/>
    <n v="3.2335799999999998E-2"/>
    <n v="3.6700419896895203E-4"/>
    <n v="0.97396392369085583"/>
  </r>
  <r>
    <x v="227"/>
    <s v="۳۰۰ شرکت"/>
    <x v="227"/>
    <x v="25"/>
    <n v="17798.599999999999"/>
    <n v="1779.86"/>
    <n v="1.77986"/>
    <n v="35.597200000000001"/>
    <n v="3.5597200000000002E-2"/>
    <n v="2.7024383345291571E-4"/>
    <n v="0.97397458171705886"/>
    <n v="1.1434541228608928"/>
    <n v="257"/>
    <n v="8303.7000000000007"/>
    <n v="830.37000000000012"/>
    <n v="0.83037000000000016"/>
    <n v="16.607400000000002"/>
    <n v="1.6607400000000001E-2"/>
    <n v="1.8849032756130898E-4"/>
    <n v="0.97415241401841712"/>
  </r>
  <r>
    <x v="228"/>
    <s v="۳۰۰ شرکت"/>
    <x v="228"/>
    <x v="8"/>
    <n v="17435.099999999999"/>
    <n v="1743.5099999999998"/>
    <n v="1.7435099999999997"/>
    <n v="34.87019999999999"/>
    <n v="3.487019999999999E-2"/>
    <n v="2.6472465590748309E-4"/>
    <n v="0.9742393063729663"/>
    <n v="0.19783586960255573"/>
    <n v="212"/>
    <n v="14555.5"/>
    <n v="1455.55"/>
    <n v="1.4555499999999999"/>
    <n v="29.111000000000001"/>
    <n v="2.9111000000000001E-2"/>
    <n v="3.3040343013579883E-4"/>
    <n v="0.97448281744855292"/>
  </r>
  <r>
    <x v="229"/>
    <s v="۳۰۰ شرکت"/>
    <x v="229"/>
    <x v="24"/>
    <n v="17431.8"/>
    <n v="1743.1799999999998"/>
    <n v="1.7431799999999997"/>
    <n v="34.863599999999991"/>
    <n v="3.4863599999999988E-2"/>
    <n v="2.6467455058176113E-4"/>
    <n v="0.97450398092354806"/>
    <n v="0.47369933889048577"/>
    <n v="222"/>
    <n v="11828.6"/>
    <n v="1182.8600000000001"/>
    <n v="1.18286"/>
    <n v="23.657200000000003"/>
    <n v="2.3657200000000003E-2"/>
    <n v="2.6850400286519254E-4"/>
    <n v="0.97475132145141807"/>
  </r>
  <r>
    <x v="230"/>
    <s v="۳۰۰ شرکت"/>
    <x v="230"/>
    <x v="21"/>
    <n v="17108.599999999999"/>
    <n v="1710.86"/>
    <n v="1.7108599999999998"/>
    <n v="34.217199999999998"/>
    <n v="3.4217199999999996E-2"/>
    <n v="2.5976726534741792E-4"/>
    <n v="0.97476374818889544"/>
    <n v="0.44768529095693821"/>
    <n v="223"/>
    <n v="11817.9"/>
    <n v="1181.79"/>
    <n v="1.1817899999999999"/>
    <n v="23.6358"/>
    <n v="2.3635799999999998E-2"/>
    <n v="2.6826111758454578E-4"/>
    <n v="0.97501958256900267"/>
  </r>
  <r>
    <x v="231"/>
    <s v="۳۰۰ شرکت"/>
    <x v="231"/>
    <x v="10"/>
    <n v="17023.3"/>
    <n v="1702.33"/>
    <n v="1.7023299999999999"/>
    <n v="34.046599999999998"/>
    <n v="3.4046599999999996E-2"/>
    <n v="2.5847211859466581E-4"/>
    <n v="0.97502222030749008"/>
    <n v="0.82416605051381775"/>
    <n v="246"/>
    <n v="9332.1"/>
    <n v="933.21"/>
    <n v="0.93320999999999998"/>
    <n v="18.664200000000001"/>
    <n v="1.8664200000000002E-2"/>
    <n v="2.1183455397411896E-4"/>
    <n v="0.97523141712297678"/>
  </r>
  <r>
    <x v="232"/>
    <s v="۳۰۰ شرکت"/>
    <x v="232"/>
    <x v="29"/>
    <n v="16582.2"/>
    <n v="1658.22"/>
    <n v="1.65822"/>
    <n v="33.164400000000001"/>
    <n v="3.3164400000000004E-2"/>
    <n v="2.5177470672316579E-4"/>
    <n v="0.9752739950142133"/>
    <n v="7.0254361450137859E-2"/>
    <n v="205"/>
    <n v="15493.7"/>
    <n v="1549.3700000000001"/>
    <n v="1.5493700000000001"/>
    <n v="30.987400000000001"/>
    <n v="3.0987400000000002E-2"/>
    <n v="3.5170015633231605E-4"/>
    <n v="0.97558311727930913"/>
  </r>
  <r>
    <x v="233"/>
    <s v="۳۰۰ شرکت"/>
    <x v="233"/>
    <x v="8"/>
    <n v="16311.6"/>
    <n v="1631.16"/>
    <n v="1.6311600000000002"/>
    <n v="32.623199999999997"/>
    <n v="3.2623199999999998E-2"/>
    <n v="2.4766607001396621E-4"/>
    <n v="0.97552166108422722"/>
    <n v="0.50089713744145614"/>
    <n v="232"/>
    <n v="10867.9"/>
    <n v="1086.79"/>
    <n v="1.0867899999999999"/>
    <n v="21.735800000000001"/>
    <n v="2.17358E-2"/>
    <n v="2.4669653659254906E-4"/>
    <n v="0.97582981381590173"/>
  </r>
  <r>
    <x v="234"/>
    <s v="۳۰۰ شرکت"/>
    <x v="234"/>
    <x v="16"/>
    <n v="16281.1"/>
    <n v="1628.1100000000001"/>
    <n v="1.6281100000000002"/>
    <n v="32.562200000000004"/>
    <n v="3.2562200000000006E-2"/>
    <n v="2.472029753368392E-4"/>
    <n v="0.97576886405956409"/>
    <n v="0.96150741539462459"/>
    <n v="258"/>
    <n v="8300.2999999999993"/>
    <n v="830.03"/>
    <n v="0.83002999999999993"/>
    <n v="16.6006"/>
    <n v="1.66006E-2"/>
    <n v="1.8841314906091654E-4"/>
    <n v="0.97601822696496265"/>
  </r>
  <r>
    <x v="235"/>
    <s v="۳۰۰ شرکت"/>
    <x v="235"/>
    <x v="16"/>
    <n v="16155.3"/>
    <n v="1615.53"/>
    <n v="1.6155299999999999"/>
    <n v="32.310600000000001"/>
    <n v="3.2310600000000002E-2"/>
    <n v="2.4529289958659048E-4"/>
    <n v="0.97601415695915072"/>
    <n v="0.88228783147690737"/>
    <n v="250"/>
    <n v="8582.7999999999993"/>
    <n v="858.28"/>
    <n v="0.85827999999999993"/>
    <n v="17.165600000000001"/>
    <n v="1.71656E-2"/>
    <n v="1.9482577446116822E-4"/>
    <n v="0.97621305273942383"/>
  </r>
  <r>
    <x v="236"/>
    <s v="۳۰۰ شرکت"/>
    <x v="236"/>
    <x v="18"/>
    <n v="15841.4"/>
    <n v="1584.1399999999999"/>
    <n v="1.5841399999999999"/>
    <n v="31.682799999999997"/>
    <n v="3.1682799999999997E-2"/>
    <n v="2.4052682027019079E-4"/>
    <n v="0.97625468377942093"/>
    <n v="0.45095668580954218"/>
    <n v="230"/>
    <n v="10917.9"/>
    <n v="1091.79"/>
    <n v="1.09179"/>
    <n v="21.835799999999999"/>
    <n v="2.1835799999999999E-2"/>
    <n v="2.4783151453949625E-4"/>
    <n v="0.97646088425396327"/>
  </r>
  <r>
    <x v="237"/>
    <s v="۳۰۰ شرکت"/>
    <x v="237"/>
    <x v="21"/>
    <n v="15493.7"/>
    <n v="1549.3700000000001"/>
    <n v="1.5493700000000001"/>
    <n v="30.987400000000001"/>
    <n v="3.0987400000000002E-2"/>
    <n v="2.352475409509422E-4"/>
    <n v="0.97648993132037187"/>
    <n v="0.65357851821810509"/>
    <n v="245"/>
    <n v="9369.7999999999993"/>
    <n v="936.9799999999999"/>
    <n v="0.93697999999999992"/>
    <n v="18.739599999999996"/>
    <n v="1.8739599999999995E-2"/>
    <n v="2.1269032734611706E-4"/>
    <n v="0.97667357458130943"/>
  </r>
  <r>
    <x v="238"/>
    <s v="۳۰۰ شرکت"/>
    <x v="238"/>
    <x v="21"/>
    <n v="15153.1"/>
    <n v="1515.31"/>
    <n v="1.5153099999999999"/>
    <n v="30.3062"/>
    <n v="3.0306200000000002E-2"/>
    <n v="2.3007606399915595E-4"/>
    <n v="0.97672000738437104"/>
    <n v="0.80559560549551401"/>
    <n v="254"/>
    <n v="8392.2999999999993"/>
    <n v="839.2299999999999"/>
    <n v="0.83922999999999992"/>
    <n v="16.784599999999998"/>
    <n v="1.6784599999999997E-2"/>
    <n v="1.9050150848329934E-4"/>
    <n v="0.97686407608979275"/>
  </r>
  <r>
    <x v="239"/>
    <s v="۳۰۰ شرکت"/>
    <x v="239"/>
    <x v="8"/>
    <n v="15084.8"/>
    <n v="1508.48"/>
    <n v="1.50848"/>
    <n v="30.169599999999999"/>
    <n v="3.0169599999999998E-2"/>
    <n v="2.2903903559103199E-4"/>
    <n v="0.97694904641996205"/>
    <n v="0.95502792934071201"/>
    <n v="263"/>
    <n v="7715.9"/>
    <n v="771.58999999999992"/>
    <n v="0.77158999999999989"/>
    <n v="15.431799999999997"/>
    <n v="1.5431799999999997E-2"/>
    <n v="1.7514752681699767E-4"/>
    <n v="0.97703922361660978"/>
  </r>
  <r>
    <x v="240"/>
    <s v="۳۰۰ شرکت"/>
    <x v="240"/>
    <x v="4"/>
    <n v="14714.4"/>
    <n v="1471.44"/>
    <n v="1.4714400000000001"/>
    <n v="29.428799999999999"/>
    <n v="2.9428799999999998E-2"/>
    <n v="2.2341509236454454E-4"/>
    <n v="0.97717246151232662"/>
    <n v="10.447331569939317"/>
    <n v="446"/>
    <n v="1285.4000000000001"/>
    <n v="128.54000000000002"/>
    <n v="0.12854000000000002"/>
    <n v="2.5708000000000006"/>
    <n v="2.5708000000000007E-3"/>
    <n v="2.9178013060118573E-5"/>
    <n v="0.9770684016296699"/>
  </r>
  <r>
    <x v="241"/>
    <s v="۳۰۰ شرکت"/>
    <x v="241"/>
    <x v="6"/>
    <n v="14442.4"/>
    <n v="1444.24"/>
    <n v="1.44424"/>
    <n v="28.884799999999998"/>
    <n v="2.8884799999999999E-2"/>
    <n v="2.1928519885049325E-4"/>
    <n v="0.97739174671117712"/>
    <n v="1.5269272491864085"/>
    <n v="298"/>
    <n v="5715.4"/>
    <n v="571.54"/>
    <n v="0.57153999999999994"/>
    <n v="11.4308"/>
    <n v="1.14308E-2"/>
    <n v="1.2973705915964029E-4"/>
    <n v="0.97719813868882954"/>
  </r>
  <r>
    <x v="242"/>
    <s v="۳۰۰ شرکت"/>
    <x v="242"/>
    <x v="17"/>
    <n v="14038.6"/>
    <n v="1403.8600000000001"/>
    <n v="1.4038600000000001"/>
    <n v="28.077200000000005"/>
    <n v="2.8077200000000004E-2"/>
    <n v="2.1315412899397158E-4"/>
    <n v="0.97760490084017104"/>
    <n v="0.50659469205095453"/>
    <n v="247"/>
    <n v="9318.1"/>
    <n v="931.81000000000006"/>
    <n v="0.93181000000000003"/>
    <n v="18.636199999999999"/>
    <n v="1.8636199999999999E-2"/>
    <n v="2.1151676014897369E-4"/>
    <n v="0.97740965544897851"/>
  </r>
  <r>
    <x v="243"/>
    <s v="۳۰۰ شرکت"/>
    <x v="243"/>
    <x v="11"/>
    <n v="13994.6"/>
    <n v="1399.46"/>
    <n v="1.3994599999999999"/>
    <n v="27.9892"/>
    <n v="2.7989199999999999E-2"/>
    <n v="2.1248605798434561E-4"/>
    <n v="0.97781738689815534"/>
    <n v="2.0346517477665018"/>
    <n v="324"/>
    <n v="4611.6000000000004"/>
    <n v="461.16"/>
    <n v="0.46116000000000001"/>
    <n v="9.2232000000000003"/>
    <n v="9.2232000000000008E-3"/>
    <n v="1.0468128600283397E-4"/>
    <n v="0.97751433673498134"/>
  </r>
  <r>
    <x v="244"/>
    <s v="۳۰۰ شرکت"/>
    <x v="244"/>
    <x v="21"/>
    <n v="13897.7"/>
    <n v="1389.77"/>
    <n v="1.3897699999999999"/>
    <n v="27.795400000000001"/>
    <n v="2.7795400000000001E-2"/>
    <n v="2.1101478341996484E-4"/>
    <n v="0.97802840168157534"/>
    <n v="1.0790312205484165"/>
    <n v="281"/>
    <n v="6684.7"/>
    <n v="668.47"/>
    <n v="0.66847000000000001"/>
    <n v="13.369400000000001"/>
    <n v="1.33694E-2"/>
    <n v="1.5173974163915869E-4"/>
    <n v="0.97766607647662052"/>
  </r>
  <r>
    <x v="245"/>
    <s v="۳۰۰ شرکت"/>
    <x v="245"/>
    <x v="21"/>
    <n v="13853.6"/>
    <n v="1385.3600000000001"/>
    <n v="1.3853600000000001"/>
    <n v="27.707200000000004"/>
    <n v="2.7707200000000005E-2"/>
    <n v="2.1034519406713524E-4"/>
    <n v="0.9782387468756425"/>
    <n v="0.25552605105989623"/>
    <n v="227"/>
    <n v="11034.1"/>
    <n v="1103.4100000000001"/>
    <n v="1.10341"/>
    <n v="22.068200000000001"/>
    <n v="2.20682E-2"/>
    <n v="2.5046920328820156E-4"/>
    <n v="0.97791654567990871"/>
  </r>
  <r>
    <x v="246"/>
    <s v="۳۰۰ شرکت"/>
    <x v="246"/>
    <x v="11"/>
    <n v="13851.9"/>
    <n v="1385.19"/>
    <n v="1.3851900000000001"/>
    <n v="27.703800000000001"/>
    <n v="2.7703800000000001E-2"/>
    <n v="2.103193822326724E-4"/>
    <n v="0.9784490662578752"/>
    <n v="0.14241532028601811"/>
    <n v="221"/>
    <n v="12125.1"/>
    <n v="1212.51"/>
    <n v="1.21251"/>
    <n v="24.2502"/>
    <n v="2.42502E-2"/>
    <n v="2.7523442209058938E-4"/>
    <n v="0.97819178010199925"/>
  </r>
  <r>
    <x v="247"/>
    <s v="۳۰۰ شرکت"/>
    <x v="247"/>
    <x v="28"/>
    <n v="13750.2"/>
    <n v="1375.02"/>
    <n v="1.3750199999999999"/>
    <n v="27.500399999999999"/>
    <n v="2.7500399999999998E-2"/>
    <n v="2.0877522719451423E-4"/>
    <n v="0.97865784148506973"/>
    <n v="1.2012999487704921"/>
    <n v="287"/>
    <n v="6246.4"/>
    <n v="624.64"/>
    <n v="0.62463999999999997"/>
    <n v="12.492800000000001"/>
    <n v="1.24928E-2"/>
    <n v="1.4179052495621954E-4"/>
    <n v="0.97833357062695547"/>
  </r>
  <r>
    <x v="248"/>
    <s v="۳۰۰ شرکت"/>
    <x v="248"/>
    <x v="6"/>
    <n v="13529.4"/>
    <n v="1352.94"/>
    <n v="1.35294"/>
    <n v="27.058800000000002"/>
    <n v="2.7058800000000001E-2"/>
    <n v="2.0542272540075498E-4"/>
    <n v="0.97886326421047054"/>
    <n v="8.9674613402061842E-2"/>
    <n v="220"/>
    <n v="12416"/>
    <n v="1241.5999999999999"/>
    <n v="1.2415999999999998"/>
    <n v="24.832000000000001"/>
    <n v="2.4832E-2"/>
    <n v="2.8183772378592817E-4"/>
    <n v="0.97861540835074146"/>
  </r>
  <r>
    <x v="249"/>
    <s v="۳۰۰ شرکت"/>
    <x v="249"/>
    <x v="4"/>
    <n v="13391.5"/>
    <n v="1339.15"/>
    <n v="1.3391500000000001"/>
    <n v="26.783000000000001"/>
    <n v="2.6783000000000001E-2"/>
    <n v="2.0332893012285912E-4"/>
    <n v="0.97906659314059341"/>
    <n v="18.199283154121865"/>
    <n v="475"/>
    <n v="697.5"/>
    <n v="69.75"/>
    <n v="6.9750000000000006E-2"/>
    <n v="1.395"/>
    <n v="1.395E-3"/>
    <n v="1.583294235991341E-5"/>
    <n v="0.97863124129310142"/>
  </r>
  <r>
    <x v="250"/>
    <s v="۳۰۰ شرکت"/>
    <x v="250"/>
    <x v="16"/>
    <n v="13345.6"/>
    <n v="1334.56"/>
    <n v="1.33456"/>
    <n v="26.691199999999998"/>
    <n v="2.6691199999999998E-2"/>
    <n v="2.0263201059236296E-4"/>
    <n v="0.97926922515118575"/>
    <n v="0.59883073163134504"/>
    <n v="255"/>
    <n v="8347.1"/>
    <n v="834.71"/>
    <n v="0.83471000000000006"/>
    <n v="16.694199999999999"/>
    <n v="1.6694199999999999E-2"/>
    <n v="1.8947548841925912E-4"/>
    <n v="0.97882071678152072"/>
  </r>
  <r>
    <x v="251"/>
    <s v="۳۰۰ شرکت"/>
    <x v="251"/>
    <x v="7"/>
    <n v="13249.6"/>
    <n v="1324.96"/>
    <n v="1.3249600000000001"/>
    <n v="26.499199999999998"/>
    <n v="2.6499199999999997E-2"/>
    <n v="2.0117440111681544E-4"/>
    <n v="0.97947039955230253"/>
    <n v="-0.15788403236365256"/>
    <n v="203"/>
    <n v="15733.7"/>
    <n v="1573.3700000000001"/>
    <n v="1.5733700000000002"/>
    <n v="31.467400000000001"/>
    <n v="3.14674E-2"/>
    <n v="3.5714805047766258E-4"/>
    <n v="0.97917786483199842"/>
  </r>
  <r>
    <x v="252"/>
    <s v="۳۰۰ شرکت"/>
    <x v="252"/>
    <x v="21"/>
    <n v="13090.8"/>
    <n v="1309.08"/>
    <n v="1.30908"/>
    <n v="26.1816"/>
    <n v="2.6181599999999999E-2"/>
    <n v="1.9876327210934728E-4"/>
    <n v="0.97966916282441185"/>
    <n v="0.5997360413535211"/>
    <n v="261"/>
    <n v="8183.1"/>
    <n v="818.31000000000006"/>
    <n v="0.81831000000000009"/>
    <n v="16.366199999999999"/>
    <n v="1.6366200000000001E-2"/>
    <n v="1.8575276075327233E-4"/>
    <n v="0.9793636175927517"/>
  </r>
  <r>
    <x v="253"/>
    <s v="۳۰۰ شرکت"/>
    <x v="253"/>
    <x v="13"/>
    <n v="12964.3"/>
    <n v="1296.4299999999998"/>
    <n v="1.2964299999999997"/>
    <n v="25.928599999999996"/>
    <n v="2.5928599999999996E-2"/>
    <n v="1.9684256795667268E-4"/>
    <n v="0.97986600539236857"/>
    <n v="0.84178150305441113"/>
    <n v="275"/>
    <n v="7039"/>
    <n v="703.9"/>
    <n v="0.70389999999999997"/>
    <n v="14.077999999999999"/>
    <n v="1.4078E-2"/>
    <n v="1.5978219537122654E-4"/>
    <n v="0.97952339978812297"/>
  </r>
  <r>
    <x v="254"/>
    <s v="۳۰۰ شرکت"/>
    <x v="254"/>
    <x v="19"/>
    <n v="12890.1"/>
    <n v="1289.01"/>
    <n v="1.28901"/>
    <n v="25.780200000000001"/>
    <n v="2.57802E-2"/>
    <n v="1.9571595729953078E-4"/>
    <n v="0.98006172134966807"/>
    <n v="0.51084777945778681"/>
    <n v="252"/>
    <n v="8531.7000000000007"/>
    <n v="853.17000000000007"/>
    <n v="0.85317000000000009"/>
    <n v="17.063400000000005"/>
    <n v="1.7063400000000006E-2"/>
    <n v="1.9366582699938825E-4"/>
    <n v="0.9797170656151224"/>
  </r>
  <r>
    <x v="255"/>
    <s v="۳۰۰ شرکت"/>
    <x v="255"/>
    <x v="11"/>
    <n v="12699.6"/>
    <n v="1269.96"/>
    <n v="1.26996"/>
    <n v="25.3992"/>
    <n v="2.53992E-2"/>
    <n v="1.9282351349649118E-4"/>
    <n v="0.98025454486316455"/>
    <n v="0.41837919942816293"/>
    <n v="249"/>
    <n v="8953.6"/>
    <n v="895.36"/>
    <n v="0.89536000000000004"/>
    <n v="17.9072"/>
    <n v="1.7907199999999998E-2"/>
    <n v="2.0324277091572862E-4"/>
    <n v="0.97992030838603816"/>
  </r>
  <r>
    <x v="256"/>
    <s v="۳۰۰ شرکت"/>
    <x v="256"/>
    <x v="24"/>
    <n v="12580.7"/>
    <n v="1258.0700000000002"/>
    <n v="1.2580700000000002"/>
    <n v="25.161400000000004"/>
    <n v="2.5161400000000004E-2"/>
    <n v="1.9101820342729746E-4"/>
    <n v="0.98044556306659181"/>
    <n v="0.73744976453203348"/>
    <n v="272"/>
    <n v="7240.9"/>
    <n v="724.08999999999992"/>
    <n v="0.7240899999999999"/>
    <n v="14.481799999999998"/>
    <n v="1.4481799999999998E-2"/>
    <n v="1.6436523632099928E-4"/>
    <n v="0.98008467362235918"/>
  </r>
  <r>
    <x v="257"/>
    <s v="۳۰۰ شرکت"/>
    <x v="257"/>
    <x v="12"/>
    <n v="12576.1"/>
    <n v="1257.6100000000001"/>
    <n v="1.2576100000000001"/>
    <n v="25.152200000000004"/>
    <n v="2.5152200000000003E-2"/>
    <n v="1.9094835963992749E-4"/>
    <n v="0.98063651142623176"/>
    <n v="0.47200795926727923"/>
    <n v="251"/>
    <n v="8543.5"/>
    <n v="854.35"/>
    <n v="0.85435000000000005"/>
    <n v="17.087"/>
    <n v="1.7086999999999998E-2"/>
    <n v="1.9393368179486769E-4"/>
    <n v="0.98027860730415406"/>
  </r>
  <r>
    <x v="258"/>
    <s v="۳۰۰ شرکت"/>
    <x v="258"/>
    <x v="0"/>
    <n v="12532.8"/>
    <n v="1253.28"/>
    <n v="1.2532799999999999"/>
    <n v="25.0656"/>
    <n v="2.50656E-2"/>
    <n v="1.9029091703272739E-4"/>
    <n v="0.98082680234326447"/>
    <n v="0.14884957374644792"/>
    <n v="231"/>
    <n v="10909"/>
    <n v="1090.9000000000001"/>
    <n v="1.0909"/>
    <n v="21.818000000000005"/>
    <n v="2.1818000000000004E-2"/>
    <n v="2.4762948846493969E-4"/>
    <n v="0.98052623679261897"/>
  </r>
  <r>
    <x v="259"/>
    <s v="۳۰۰ شرکت"/>
    <x v="259"/>
    <x v="23"/>
    <n v="12498.9"/>
    <n v="1249.8899999999999"/>
    <n v="1.2498899999999999"/>
    <n v="24.997799999999998"/>
    <n v="2.4997799999999997E-2"/>
    <n v="1.8977619868667465E-4"/>
    <n v="0.98101657854195112"/>
    <n v="2.6222396105025214"/>
    <n v="353"/>
    <n v="3450.6"/>
    <n v="345.06"/>
    <n v="0.34505999999999998"/>
    <n v="6.9012000000000002"/>
    <n v="6.9012000000000006E-3"/>
    <n v="7.8327098074720028E-5"/>
    <n v="0.98060456389069373"/>
  </r>
  <r>
    <x v="260"/>
    <s v="۳۰۰ شرکت"/>
    <x v="260"/>
    <x v="14"/>
    <n v="12141.1"/>
    <n v="1214.1100000000001"/>
    <n v="1.21411"/>
    <n v="24.282200000000003"/>
    <n v="2.4282200000000004E-2"/>
    <n v="1.8434356670385282E-4"/>
    <n v="0.98120092210865495"/>
    <n v="3.1413173244192789"/>
    <n v="376"/>
    <n v="2931.7"/>
    <n v="293.16999999999996"/>
    <n v="0.29316999999999999"/>
    <n v="5.8633999999999995"/>
    <n v="5.8633999999999995E-3"/>
    <n v="6.6548296941302005E-5"/>
    <n v="0.98067111218763503"/>
  </r>
  <r>
    <x v="261"/>
    <s v="۳۰۰ شرکت"/>
    <x v="261"/>
    <x v="4"/>
    <n v="12080.1"/>
    <n v="1208.01"/>
    <n v="1.20801"/>
    <n v="24.1602"/>
    <n v="2.41602E-2"/>
    <n v="1.8341737734959865E-4"/>
    <n v="0.98138433948600456"/>
    <n v="0.45891403589285273"/>
    <n v="259"/>
    <n v="8280.2000000000007"/>
    <n v="828.0200000000001"/>
    <n v="0.82802000000000009"/>
    <n v="16.560400000000001"/>
    <n v="1.6560400000000003E-2"/>
    <n v="1.8795688792624379E-4"/>
    <n v="0.98085906907556131"/>
  </r>
  <r>
    <x v="262"/>
    <s v="۳۰۰ شرکت"/>
    <x v="262"/>
    <x v="13"/>
    <n v="11976.4"/>
    <n v="1197.6399999999999"/>
    <n v="1.1976399999999998"/>
    <n v="23.952799999999996"/>
    <n v="2.3952799999999996E-2"/>
    <n v="1.8184285544736657E-4"/>
    <n v="0.98156618234145188"/>
    <n v="0.82311392559215735"/>
    <n v="283"/>
    <n v="6569.2"/>
    <n v="656.92"/>
    <n v="0.65691999999999995"/>
    <n v="13.138400000000001"/>
    <n v="1.3138400000000001E-2"/>
    <n v="1.4911794258171067E-4"/>
    <n v="0.98100818701814296"/>
  </r>
  <r>
    <x v="263"/>
    <s v="۳۰۰ شرکت"/>
    <x v="263"/>
    <x v="29"/>
    <n v="11975"/>
    <n v="1197.5"/>
    <n v="1.1975"/>
    <n v="23.95"/>
    <n v="2.3949999999999999E-2"/>
    <n v="1.8182159864251488E-4"/>
    <n v="0.98174800394009443"/>
    <n v="0.84225100766130279"/>
    <n v="284"/>
    <n v="6500.2"/>
    <n v="650.02"/>
    <n v="0.65001999999999993"/>
    <n v="13.000400000000001"/>
    <n v="1.30004E-2"/>
    <n v="1.4755167301492352E-4"/>
    <n v="0.98115573869115791"/>
  </r>
  <r>
    <x v="264"/>
    <s v="۳۰۰ شرکت"/>
    <x v="264"/>
    <x v="10"/>
    <n v="11974.5"/>
    <n v="1197.45"/>
    <n v="1.1974500000000001"/>
    <n v="23.949000000000002"/>
    <n v="2.3949000000000002E-2"/>
    <n v="1.8181400692649641E-4"/>
    <n v="0.98192981794702094"/>
    <n v="-0.3772751856551495"/>
    <n v="189"/>
    <n v="19229.2"/>
    <n v="1922.92"/>
    <n v="1.92292"/>
    <n v="38.458399999999997"/>
    <n v="3.8458399999999997E-2"/>
    <n v="4.3649435874874116E-4"/>
    <n v="0.98159223304990662"/>
  </r>
  <r>
    <x v="265"/>
    <s v="۳۰۰ شرکت"/>
    <x v="265"/>
    <x v="0"/>
    <n v="11639.5"/>
    <n v="1163.95"/>
    <n v="1.16395"/>
    <n v="23.279"/>
    <n v="2.3279000000000001E-2"/>
    <n v="1.7672755719411708E-4"/>
    <n v="0.98210654550421506"/>
    <n v="0.5012317335844092"/>
    <n v="262"/>
    <n v="7753.3"/>
    <n v="775.33"/>
    <n v="0.77533000000000007"/>
    <n v="15.506600000000001"/>
    <n v="1.5506600000000001E-2"/>
    <n v="1.7599649032131422E-4"/>
    <n v="0.98176822954022791"/>
  </r>
  <r>
    <x v="266"/>
    <s v="۳۰۰ شرکت"/>
    <x v="266"/>
    <x v="25"/>
    <n v="11619.6"/>
    <n v="1161.96"/>
    <n v="1.1619600000000001"/>
    <n v="23.2392"/>
    <n v="2.3239200000000002E-2"/>
    <n v="1.7642540689658171E-4"/>
    <n v="0.98228297091111161"/>
    <n v="0.93100009971083875"/>
    <n v="293"/>
    <n v="6017.4"/>
    <n v="601.74"/>
    <n v="0.60174000000000005"/>
    <n v="12.034800000000001"/>
    <n v="1.20348E-2"/>
    <n v="1.3659232595920139E-4"/>
    <n v="0.98190482186618711"/>
  </r>
  <r>
    <x v="267"/>
    <s v="۳۰۰ شرکت"/>
    <x v="267"/>
    <x v="25"/>
    <n v="11555.4"/>
    <n v="1155.54"/>
    <n v="1.15554"/>
    <n v="23.110800000000001"/>
    <n v="2.3110800000000001E-2"/>
    <n v="1.7545063055980932E-4"/>
    <n v="0.9824584215416714"/>
    <n v="0.72214190971549508"/>
    <n v="280"/>
    <n v="6709.9"/>
    <n v="670.99"/>
    <n v="0.67098999999999998"/>
    <n v="13.4198"/>
    <n v="1.3419800000000001E-2"/>
    <n v="1.5231177052442009E-4"/>
    <n v="0.98205713363671154"/>
  </r>
  <r>
    <x v="268"/>
    <s v="۳۰۰ شرکت"/>
    <x v="268"/>
    <x v="22"/>
    <n v="11551.7"/>
    <n v="1155.17"/>
    <n v="1.15517"/>
    <n v="23.103400000000001"/>
    <n v="2.31034E-2"/>
    <n v="1.7539445186127257E-4"/>
    <n v="0.98263381599353272"/>
    <n v="1.0914489526189053"/>
    <n v="304"/>
    <n v="5523.3"/>
    <n v="552.33000000000004"/>
    <n v="0.55232999999999999"/>
    <n v="11.0466"/>
    <n v="1.10466E-2"/>
    <n v="1.2537647388746918E-4"/>
    <n v="0.98218251011059898"/>
  </r>
  <r>
    <x v="269"/>
    <s v="۳۰۰ شرکت"/>
    <x v="269"/>
    <x v="19"/>
    <n v="11311.7"/>
    <n v="1131.17"/>
    <n v="1.13117"/>
    <n v="22.6234"/>
    <n v="2.2623400000000002E-2"/>
    <n v="1.7175042817240381E-4"/>
    <n v="0.98280556642170513"/>
    <n v="0.15817872793545495"/>
    <n v="243"/>
    <n v="9766.7999999999993"/>
    <n v="976.68"/>
    <n v="0.97667999999999999"/>
    <n v="19.5336"/>
    <n v="1.9533599999999998E-2"/>
    <n v="2.2170205224487783E-4"/>
    <n v="0.9824042121628439"/>
  </r>
  <r>
    <x v="270"/>
    <s v="۳۰۰ شرکت"/>
    <x v="270"/>
    <x v="17"/>
    <n v="11271.4"/>
    <n v="1127.1399999999999"/>
    <n v="1.1271399999999998"/>
    <n v="22.542799999999996"/>
    <n v="2.2542799999999995E-2"/>
    <n v="1.7113853586131454E-4"/>
    <n v="0.98297670495756639"/>
    <n v="5.6868793893988689E-2"/>
    <n v="234"/>
    <n v="10664.9"/>
    <n v="1066.49"/>
    <n v="1.0664899999999999"/>
    <n v="21.329799999999999"/>
    <n v="2.1329799999999999E-2"/>
    <n v="2.4208852612794343E-4"/>
    <n v="0.98264630068897185"/>
  </r>
  <r>
    <x v="271"/>
    <s v="۳۰۰ شرکت"/>
    <x v="271"/>
    <x v="20"/>
    <n v="11264.8"/>
    <n v="1126.48"/>
    <n v="1.1264799999999999"/>
    <n v="22.529599999999999"/>
    <n v="2.2529599999999997E-2"/>
    <n v="1.7103832520987068E-4"/>
    <n v="0.98314774328277621"/>
    <n v="1.5559289785103125E-3"/>
    <n v="225"/>
    <n v="11247.3"/>
    <n v="1124.73"/>
    <n v="1.12473"/>
    <n v="22.494599999999998"/>
    <n v="2.24946E-2"/>
    <n v="2.5530874925398437E-4"/>
    <n v="0.9829016094382258"/>
  </r>
  <r>
    <x v="272"/>
    <s v="۳۰۰ شرکت"/>
    <x v="272"/>
    <x v="8"/>
    <n v="11253.9"/>
    <n v="1125.3899999999999"/>
    <n v="1.1253899999999999"/>
    <n v="22.507799999999996"/>
    <n v="2.2507799999999994E-2"/>
    <n v="1.7087282580066786E-4"/>
    <n v="0.98331861610857685"/>
    <n v="0.32486108495008481"/>
    <n v="253"/>
    <n v="8494.4"/>
    <n v="849.43999999999994"/>
    <n v="0.84943999999999997"/>
    <n v="16.988800000000001"/>
    <n v="1.6988800000000002E-2"/>
    <n v="1.9281913345096558E-4"/>
    <n v="0.98309442857167673"/>
  </r>
  <r>
    <x v="273"/>
    <s v="۳۰۰ شرکت"/>
    <x v="273"/>
    <x v="29"/>
    <n v="11219.8"/>
    <n v="1121.98"/>
    <n v="1.12198"/>
    <n v="22.439599999999999"/>
    <n v="2.2439599999999997E-2"/>
    <n v="1.7035507076820777E-4"/>
    <n v="0.98348897117934508"/>
    <n v="0.11409222703260924"/>
    <n v="241"/>
    <n v="10070.799999999999"/>
    <n v="1007.0799999999999"/>
    <n v="1.00708"/>
    <n v="20.141599999999997"/>
    <n v="2.0141599999999996E-2"/>
    <n v="2.2860271816231678E-4"/>
    <n v="0.983323031289839"/>
  </r>
  <r>
    <x v="274"/>
    <s v="۳۰۰ شرکت"/>
    <x v="274"/>
    <x v="2"/>
    <n v="11128.9"/>
    <n v="1112.8899999999999"/>
    <n v="1.1128899999999999"/>
    <n v="22.257799999999996"/>
    <n v="2.2257799999999998E-2"/>
    <n v="1.6897489679604873E-4"/>
    <n v="0.9836579460761411"/>
    <n v="1.9528244315317465"/>
    <n v="347"/>
    <n v="3768.9"/>
    <n v="376.89"/>
    <n v="0.37689"/>
    <n v="7.5377999999999998"/>
    <n v="7.5377999999999999E-3"/>
    <n v="8.5552367684985889E-5"/>
    <n v="0.98340858365752404"/>
  </r>
  <r>
    <x v="275"/>
    <s v="۳۰۰ شرکت"/>
    <x v="275"/>
    <x v="30"/>
    <n v="10875.9"/>
    <n v="1087.5899999999999"/>
    <n v="1.0875899999999998"/>
    <n v="21.751799999999996"/>
    <n v="2.1751799999999995E-2"/>
    <n v="1.6513348849069956E-4"/>
    <n v="0.98382307956463178"/>
    <n v="0.13492784021538373"/>
    <n v="244"/>
    <n v="9582.9"/>
    <n v="958.29"/>
    <n v="0.95828999999999998"/>
    <n v="19.165800000000001"/>
    <n v="1.91658E-2"/>
    <n v="2.1752760335600607E-4"/>
    <n v="0.98362611126088006"/>
  </r>
  <r>
    <x v="276"/>
    <s v="۳۰۰ شرکت"/>
    <x v="276"/>
    <x v="1"/>
    <n v="10838.2"/>
    <n v="1083.8200000000002"/>
    <n v="1.0838200000000002"/>
    <n v="21.676400000000005"/>
    <n v="2.1676400000000005E-2"/>
    <n v="1.6456107310290649E-4"/>
    <n v="0.9839876406377347"/>
    <n v="-0.20194098978697705"/>
    <n v="217"/>
    <n v="13580.7"/>
    <n v="1358.0700000000002"/>
    <n v="1.3580700000000001"/>
    <n v="27.161400000000004"/>
    <n v="2.7161400000000006E-2"/>
    <n v="3.0827590008211631E-4"/>
    <n v="0.98393438716096215"/>
  </r>
  <r>
    <x v="277"/>
    <s v="۳۰۰ شرکت"/>
    <x v="277"/>
    <x v="24"/>
    <n v="10743.4"/>
    <n v="1074.3399999999999"/>
    <n v="1.0743399999999999"/>
    <n v="21.486799999999995"/>
    <n v="2.1486799999999997E-2"/>
    <n v="1.6312168374580326E-4"/>
    <n v="0.98415076232148047"/>
    <n v="0.4404429904537166"/>
    <n v="267"/>
    <n v="7458.4"/>
    <n v="745.83999999999992"/>
    <n v="0.74583999999999995"/>
    <n v="14.916799999999999"/>
    <n v="1.4916799999999999E-2"/>
    <n v="1.6930239039021961E-4"/>
    <n v="0.98410368955135241"/>
  </r>
  <r>
    <x v="278"/>
    <s v="۳۰۰ شرکت"/>
    <x v="278"/>
    <x v="25"/>
    <n v="10521.4"/>
    <n v="1052.1399999999999"/>
    <n v="1.0521399999999999"/>
    <n v="21.042799999999996"/>
    <n v="2.1042799999999997E-2"/>
    <n v="1.5975096183359964E-4"/>
    <n v="0.98431051328331409"/>
    <n v="0.63645130183220844"/>
    <n v="286"/>
    <n v="6429.4"/>
    <n v="642.93999999999994"/>
    <n v="0.64293999999999996"/>
    <n v="12.8588"/>
    <n v="1.28588E-2"/>
    <n v="1.459445442420463E-4"/>
    <n v="0.98424963409559441"/>
  </r>
  <r>
    <x v="279"/>
    <s v="۳۰۰ شرکت"/>
    <x v="279"/>
    <x v="8"/>
    <n v="10505.6"/>
    <n v="1050.56"/>
    <n v="1.0505599999999999"/>
    <n v="21.011199999999999"/>
    <n v="2.1011199999999997E-2"/>
    <n v="1.5951106360741579E-4"/>
    <n v="0.98447002434692155"/>
    <n v="-0.31874716295960048"/>
    <n v="206"/>
    <n v="15421"/>
    <n v="1542.1"/>
    <n v="1.5420999999999998"/>
    <n v="30.841999999999999"/>
    <n v="3.0841999999999998E-2"/>
    <n v="3.5004989839745475E-4"/>
    <n v="0.98459968399399189"/>
  </r>
  <r>
    <x v="280"/>
    <s v="۳۰۰ شرکت"/>
    <x v="280"/>
    <x v="11"/>
    <n v="10412.4"/>
    <n v="1041.24"/>
    <n v="1.0412399999999999"/>
    <n v="20.8248"/>
    <n v="2.0824800000000001E-2"/>
    <n v="1.5809596774157177E-4"/>
    <n v="0.98462812031466307"/>
    <n v="0.15019828338506724"/>
    <n v="248"/>
    <n v="9052.7000000000007"/>
    <n v="905.2700000000001"/>
    <n v="0.90527000000000013"/>
    <n v="18.105400000000003"/>
    <n v="1.8105400000000004E-2"/>
    <n v="2.0549229720657802E-4"/>
    <n v="0.98480517629119846"/>
  </r>
  <r>
    <x v="281"/>
    <s v="۳۰۰ شرکت"/>
    <x v="281"/>
    <x v="19"/>
    <n v="10390.299999999999"/>
    <n v="1039.03"/>
    <n v="1.0390299999999999"/>
    <n v="20.7806"/>
    <n v="2.07806E-2"/>
    <n v="1.577604138935551E-4"/>
    <n v="0.98478588072855666"/>
    <n v="0.51415747365966658"/>
    <n v="277"/>
    <n v="6862.1"/>
    <n v="686.21"/>
    <n v="0.68620999999999999"/>
    <n v="13.7242"/>
    <n v="1.3724199999999999E-2"/>
    <n v="1.5576664339492734E-4"/>
    <n v="0.98496094293459335"/>
  </r>
  <r>
    <x v="282"/>
    <s v="۳۰۰ شرکت"/>
    <x v="282"/>
    <x v="25"/>
    <n v="10298.799999999999"/>
    <n v="1029.8799999999999"/>
    <n v="1.0298799999999999"/>
    <n v="20.597599999999996"/>
    <n v="2.0597599999999997E-2"/>
    <n v="1.5637112986217387E-4"/>
    <n v="0.98494225185841888"/>
    <n v="0.50895957568387251"/>
    <n v="278"/>
    <n v="6825.1"/>
    <n v="682.51"/>
    <n v="0.68250999999999995"/>
    <n v="13.6502"/>
    <n v="1.3650199999999999E-2"/>
    <n v="1.5492675971418642E-4"/>
    <n v="0.98511586969430753"/>
  </r>
  <r>
    <x v="283"/>
    <s v="۳۰۰ شرکت"/>
    <x v="283"/>
    <x v="21"/>
    <n v="10192.299999999999"/>
    <n v="1019.2299999999999"/>
    <n v="1.0192299999999999"/>
    <n v="20.384599999999995"/>
    <n v="2.0384599999999996E-2"/>
    <n v="1.5475409435023832E-4"/>
    <n v="0.98509700595276917"/>
    <n v="-6.8337004908637256E-2"/>
    <n v="229"/>
    <n v="10939.9"/>
    <n v="1093.99"/>
    <n v="1.09399"/>
    <n v="21.879799999999999"/>
    <n v="2.1879799999999998E-2"/>
    <n v="2.48330904836153E-4"/>
    <n v="0.98536420059914365"/>
  </r>
  <r>
    <x v="284"/>
    <s v="۳۰۰ شرکت"/>
    <x v="284"/>
    <x v="4"/>
    <n v="10180.5"/>
    <n v="1018.05"/>
    <n v="1.0180499999999999"/>
    <n v="20.361000000000001"/>
    <n v="2.0361000000000001E-2"/>
    <n v="1.545749298522023E-4"/>
    <n v="0.98525158088262133"/>
    <n v="0.88207128595725814"/>
    <n v="306"/>
    <n v="5409.2"/>
    <n v="540.91999999999996"/>
    <n v="0.54091999999999996"/>
    <n v="10.818399999999999"/>
    <n v="1.0818399999999999E-2"/>
    <n v="1.2278645421253564E-4"/>
    <n v="0.98548698705335613"/>
  </r>
  <r>
    <x v="285"/>
    <s v="۳۰۰ شرکت"/>
    <x v="285"/>
    <x v="21"/>
    <n v="10042.700000000001"/>
    <n v="1004.2700000000001"/>
    <n v="1.00427"/>
    <n v="20.085400000000003"/>
    <n v="2.0085400000000003E-2"/>
    <n v="1.5248265291751019E-4"/>
    <n v="0.98540406353553889"/>
    <n v="0.95710722220056943"/>
    <n v="313"/>
    <n v="5131.3999999999996"/>
    <n v="513.14"/>
    <n v="0.51314000000000004"/>
    <n v="10.2628"/>
    <n v="1.0262800000000001E-2"/>
    <n v="1.1648051673929705E-4"/>
    <n v="0.98560346757009543"/>
  </r>
  <r>
    <x v="286"/>
    <s v="۳۰۰ شرکت"/>
    <x v="286"/>
    <x v="1"/>
    <n v="9928.7000000000007"/>
    <n v="992.87000000000012"/>
    <n v="0.99287000000000014"/>
    <n v="19.857400000000005"/>
    <n v="1.9857400000000004E-2"/>
    <n v="1.5075174166529753E-4"/>
    <n v="0.98555481527720423"/>
    <n v="0.74684190154474117"/>
    <n v="301"/>
    <n v="5683.8"/>
    <n v="568.38"/>
    <n v="0.56838"/>
    <n v="11.367599999999999"/>
    <n v="1.13676E-2"/>
    <n v="1.2901975309716969E-4"/>
    <n v="0.98573248732319263"/>
  </r>
  <r>
    <x v="287"/>
    <s v="۳۰۰ شرکت"/>
    <x v="287"/>
    <x v="13"/>
    <n v="9691"/>
    <n v="969.1"/>
    <n v="0.96910000000000007"/>
    <n v="19.382000000000001"/>
    <n v="1.9382E-2"/>
    <n v="1.4714263987011372E-4"/>
    <n v="0.98570195791707438"/>
    <n v="-0.12705490249065443"/>
    <n v="226"/>
    <n v="11101.5"/>
    <n v="1110.1500000000001"/>
    <n v="1.1101500000000002"/>
    <n v="22.202999999999999"/>
    <n v="2.2203000000000001E-2"/>
    <n v="2.5199915356068634E-4"/>
    <n v="0.9859844864767533"/>
  </r>
  <r>
    <x v="288"/>
    <s v="۳۰۰ شرکت"/>
    <x v="288"/>
    <x v="24"/>
    <n v="9681.7999999999993"/>
    <n v="968.18"/>
    <n v="0.96817999999999993"/>
    <n v="19.363600000000002"/>
    <n v="1.9363600000000002E-2"/>
    <n v="1.4700295229537374E-4"/>
    <n v="0.98584896086936979"/>
    <n v="0.73661458987282713"/>
    <n v="302"/>
    <n v="5575.1"/>
    <n v="557.51"/>
    <n v="0.55750999999999995"/>
    <n v="11.1502"/>
    <n v="1.1150200000000001E-2"/>
    <n v="1.2655231104050647E-4"/>
    <n v="0.98611103878779383"/>
  </r>
  <r>
    <x v="289"/>
    <s v="۳۰۰ شرکت"/>
    <x v="289"/>
    <x v="20"/>
    <n v="9559.9"/>
    <n v="955.99"/>
    <n v="0.95599000000000001"/>
    <n v="19.119800000000001"/>
    <n v="1.9119800000000003E-2"/>
    <n v="1.4515209193006917E-4"/>
    <n v="0.98599411296129991"/>
    <n v="0.34251288460728291"/>
    <n v="274"/>
    <n v="7120.9"/>
    <n v="712.08999999999992"/>
    <n v="0.71208999999999989"/>
    <n v="14.241799999999998"/>
    <n v="1.4241799999999997E-2"/>
    <n v="1.6164128924832599E-4"/>
    <n v="0.98627268007704216"/>
  </r>
  <r>
    <x v="290"/>
    <s v="۳۰۰ شرکت"/>
    <x v="290"/>
    <x v="1"/>
    <n v="9487.6"/>
    <n v="948.76"/>
    <n v="0.94875999999999994"/>
    <n v="18.975200000000001"/>
    <n v="1.8975200000000001E-2"/>
    <n v="1.4405432979379743E-4"/>
    <n v="0.98613816729109371"/>
    <n v="108.5565819861432"/>
    <n v="496"/>
    <n v="86.6"/>
    <n v="8.66"/>
    <n v="8.6599999999999993E-3"/>
    <n v="0.17319999999999999"/>
    <n v="1.7319999999999998E-4"/>
    <n v="1.9657818041125465E-6"/>
    <n v="0.98627464585884628"/>
  </r>
  <r>
    <x v="291"/>
    <s v="۳۰۰ شرکت"/>
    <x v="291"/>
    <x v="11"/>
    <n v="9484.7999999999993"/>
    <n v="948.4799999999999"/>
    <n v="0.94847999999999988"/>
    <n v="18.969599999999996"/>
    <n v="1.8969599999999996E-2"/>
    <n v="1.4401181618409393E-4"/>
    <n v="0.98628217910727778"/>
    <n v="0.41958272218397341"/>
    <n v="282"/>
    <n v="6681.4"/>
    <n v="668.14"/>
    <n v="0.66813999999999996"/>
    <n v="13.3628"/>
    <n v="1.3362799999999999E-2"/>
    <n v="1.5166483309466016E-4"/>
    <n v="0.98642631069194098"/>
  </r>
  <r>
    <x v="292"/>
    <s v="۳۰۰ شرکت"/>
    <x v="292"/>
    <x v="6"/>
    <n v="9469.7999999999993"/>
    <n v="946.9799999999999"/>
    <n v="0.94697999999999993"/>
    <n v="18.939599999999995"/>
    <n v="1.8939599999999994E-2"/>
    <n v="1.4378406470353961E-4"/>
    <n v="0.98642596317198128"/>
    <n v="0.907772271243805"/>
    <n v="316"/>
    <n v="4963.8"/>
    <n v="496.38"/>
    <n v="0.49637999999999999"/>
    <n v="9.9276"/>
    <n v="9.9276E-3"/>
    <n v="1.1267607066113003E-4"/>
    <n v="0.9865389867626021"/>
  </r>
  <r>
    <x v="293"/>
    <s v="۳۰۰ شرکت"/>
    <x v="293"/>
    <x v="21"/>
    <n v="9447.4"/>
    <n v="944.74"/>
    <n v="0.94474000000000002"/>
    <n v="18.8948"/>
    <n v="1.88948E-2"/>
    <n v="1.434439558259119E-4"/>
    <n v="0.98656940712780716"/>
    <n v="1.8242503961017609"/>
    <n v="357"/>
    <n v="3345.1"/>
    <n v="334.51"/>
    <n v="0.33450999999999997"/>
    <n v="6.6901999999999999"/>
    <n v="6.6902000000000003E-3"/>
    <n v="7.5932294606661445E-5"/>
    <n v="0.98661491905720877"/>
  </r>
  <r>
    <x v="294"/>
    <s v="۳۰۰ شرکت"/>
    <x v="294"/>
    <x v="13"/>
    <n v="9319"/>
    <n v="931.9"/>
    <n v="0.93189999999999995"/>
    <n v="18.638000000000002"/>
    <n v="1.8638000000000002E-2"/>
    <n v="1.4149440315236713E-4"/>
    <n v="0.98671090153095953"/>
    <n v="0.82686087314500778"/>
    <n v="314"/>
    <n v="5101.1000000000004"/>
    <n v="510.11"/>
    <n v="0.51011000000000006"/>
    <n v="10.202199999999999"/>
    <n v="1.02022E-2"/>
    <n v="1.1579272010344702E-4"/>
    <n v="0.9867307117773122"/>
  </r>
  <r>
    <x v="295"/>
    <s v="۳۰۰ شرکت"/>
    <x v="295"/>
    <x v="12"/>
    <n v="9278.9"/>
    <n v="927.89"/>
    <n v="0.92788999999999999"/>
    <n v="18.5578"/>
    <n v="1.8557799999999999E-2"/>
    <n v="1.4088554752768529E-4"/>
    <n v="0.9868517870784872"/>
    <n v="0.55087748621093091"/>
    <n v="296"/>
    <n v="5983"/>
    <n v="598.29999999999995"/>
    <n v="0.59829999999999994"/>
    <n v="11.965999999999999"/>
    <n v="1.1965999999999999E-2"/>
    <n v="1.358114611317017E-4"/>
    <n v="0.98686652323844393"/>
  </r>
  <r>
    <x v="296"/>
    <s v="۳۰۰ شرکت"/>
    <x v="296"/>
    <x v="7"/>
    <n v="9241.4"/>
    <n v="924.14"/>
    <n v="0.92413999999999996"/>
    <n v="18.482800000000001"/>
    <n v="1.8482800000000001E-2"/>
    <n v="1.4031616882629954E-4"/>
    <n v="0.98699210324731346"/>
    <n v="0.26684761748094532"/>
    <n v="269"/>
    <n v="7294.8"/>
    <n v="729.48"/>
    <n v="0.72948000000000002"/>
    <n v="14.589600000000001"/>
    <n v="1.4589600000000001E-2"/>
    <n v="1.6558874254780841E-4"/>
    <n v="0.98703211198099172"/>
  </r>
  <r>
    <x v="297"/>
    <s v="۳۰۰ شرکت"/>
    <x v="297"/>
    <x v="8"/>
    <n v="9193.2000000000007"/>
    <n v="919.32"/>
    <n v="0.91932000000000003"/>
    <n v="18.386399999999998"/>
    <n v="1.8386399999999997E-2"/>
    <n v="1.3958432740211838E-4"/>
    <n v="0.98713168757471559"/>
    <n v="0.64983310003230343"/>
    <n v="303"/>
    <n v="5572.2"/>
    <n v="557.22"/>
    <n v="0.55722000000000005"/>
    <n v="11.144399999999999"/>
    <n v="1.1144399999999999E-2"/>
    <n v="1.264864823195835E-4"/>
    <n v="0.98715859846331133"/>
  </r>
  <r>
    <x v="298"/>
    <s v="۳۰۰ شرکت"/>
    <x v="298"/>
    <x v="25"/>
    <n v="9017.5"/>
    <n v="901.75"/>
    <n v="0.90175000000000005"/>
    <n v="18.035"/>
    <n v="1.8034999999999999E-2"/>
    <n v="1.3691659839322571E-4"/>
    <n v="0.9872686041731088"/>
    <n v="0.92160163658448235"/>
    <n v="321"/>
    <n v="4692.7"/>
    <n v="469.27"/>
    <n v="0.46926999999999996"/>
    <n v="9.3854000000000006"/>
    <n v="9.3854000000000003E-3"/>
    <n v="1.0652222023278232E-4"/>
    <n v="0.98726512068354411"/>
  </r>
  <r>
    <x v="299"/>
    <s v="۳۰۰ شرکت"/>
    <x v="299"/>
    <x v="16"/>
    <n v="8942.4"/>
    <n v="894.24"/>
    <n v="0.89424000000000003"/>
    <n v="17.884799999999998"/>
    <n v="1.7884799999999999E-2"/>
    <n v="1.3577632264725052E-4"/>
    <n v="0.98740438049575607"/>
    <n v="1.2819230376645909"/>
    <n v="342"/>
    <n v="3918.8"/>
    <n v="391.88"/>
    <n v="0.39188000000000001"/>
    <n v="7.8376000000000001"/>
    <n v="7.8376000000000001E-3"/>
    <n v="8.8955031569933589E-5"/>
    <n v="0.98735407571511402"/>
  </r>
  <r>
    <x v="300"/>
    <s v="۴۰۰ شرکت"/>
    <x v="300"/>
    <x v="4"/>
    <n v="8924.4"/>
    <n v="892.43999999999994"/>
    <n v="0.8924399999999999"/>
    <n v="17.848800000000001"/>
    <n v="1.7848800000000001E-2"/>
    <n v="1.3550302087058538E-4"/>
    <n v="0.98753988351662669"/>
    <n v="0.18426709838371491"/>
    <n v="266"/>
    <n v="7535.8"/>
    <n v="753.58"/>
    <n v="0.75358000000000003"/>
    <n v="15.0716"/>
    <n v="1.5071600000000001E-2"/>
    <n v="1.7105933625209389E-4"/>
    <n v="0.98752513505136608"/>
  </r>
  <r>
    <x v="301"/>
    <s v="۴۰۰ شرکت"/>
    <x v="301"/>
    <x v="3"/>
    <n v="8885"/>
    <n v="888.5"/>
    <n v="0.88849999999999996"/>
    <n v="17.77"/>
    <n v="1.7770000000000001E-2"/>
    <n v="1.3490479364832941E-4"/>
    <n v="0.987674788310275"/>
    <n v="0.43958910546185148"/>
    <n v="290"/>
    <n v="6171.9"/>
    <n v="617.18999999999994"/>
    <n v="0.61718999999999991"/>
    <n v="12.3438"/>
    <n v="1.23438E-2"/>
    <n v="1.4009940781526821E-4"/>
    <n v="0.98766523445918131"/>
  </r>
  <r>
    <x v="302"/>
    <s v="۴۰۰ شرکت"/>
    <x v="302"/>
    <x v="23"/>
    <n v="8762.7000000000007"/>
    <n v="876.2700000000001"/>
    <n v="0.8762700000000001"/>
    <n v="17.525400000000005"/>
    <n v="1.7525400000000003E-2"/>
    <n v="1.3304785991021006E-4"/>
    <n v="0.98780783617018519"/>
    <n v="8.1688814481531864"/>
    <n v="460"/>
    <n v="955.7"/>
    <n v="95.570000000000007"/>
    <n v="9.5570000000000002E-2"/>
    <n v="1.9114"/>
    <n v="1.9113999999999999E-3"/>
    <n v="2.169396847794874E-5"/>
    <n v="0.98768692842765926"/>
  </r>
  <r>
    <x v="303"/>
    <s v="۴۰۰ شرکت"/>
    <x v="303"/>
    <x v="23"/>
    <n v="8754.6"/>
    <n v="875.46"/>
    <n v="0.87546000000000002"/>
    <n v="17.5092"/>
    <n v="1.7509199999999999E-2"/>
    <n v="1.3292487411071071E-4"/>
    <n v="0.98794076104429596"/>
    <n v="0.94854103140510615"/>
    <n v="326"/>
    <n v="4492.8999999999996"/>
    <n v="449.28999999999996"/>
    <n v="0.44928999999999997"/>
    <n v="8.9857999999999976"/>
    <n v="8.9857999999999969E-3"/>
    <n v="1.0198684835678128E-4"/>
    <n v="0.98778891527601609"/>
  </r>
  <r>
    <x v="304"/>
    <s v="۴۰۰ شرکت"/>
    <x v="304"/>
    <x v="24"/>
    <n v="8739.6"/>
    <n v="873.96"/>
    <n v="0.87396000000000007"/>
    <n v="17.479199999999999"/>
    <n v="1.74792E-2"/>
    <n v="1.3269712263015642E-4"/>
    <n v="0.98807345816692616"/>
    <n v="1.0783828775267539"/>
    <n v="332"/>
    <n v="4205"/>
    <n v="420.5"/>
    <n v="0.42049999999999998"/>
    <n v="8.41"/>
    <n v="8.4100000000000008E-3"/>
    <n v="9.5451645338259357E-5"/>
    <n v="0.9878843669213544"/>
  </r>
  <r>
    <x v="305"/>
    <s v="۴۰۰ شرکت"/>
    <x v="305"/>
    <x v="12"/>
    <n v="8676.9"/>
    <n v="867.68999999999994"/>
    <n v="0.86768999999999996"/>
    <n v="17.3538"/>
    <n v="1.7353799999999999E-2"/>
    <n v="1.3174512144143943E-4"/>
    <n v="0.98820520328836758"/>
    <n v="0.43621617148059255"/>
    <n v="292"/>
    <n v="6041.5"/>
    <n v="604.15"/>
    <n v="0.60414999999999996"/>
    <n v="12.083"/>
    <n v="1.2083E-2"/>
    <n v="1.3713938532962993E-4"/>
    <n v="0.98802150630668406"/>
  </r>
  <r>
    <x v="306"/>
    <s v="۴۰۰ شرکت"/>
    <x v="306"/>
    <x v="31"/>
    <n v="8624.2999999999993"/>
    <n v="862.43"/>
    <n v="0.86242999999999992"/>
    <n v="17.2486"/>
    <n v="1.7248599999999999E-2"/>
    <n v="1.309464729162957E-4"/>
    <n v="0.98833614976128392"/>
    <n v="0.25231242830383205"/>
    <n v="276"/>
    <n v="6886.7"/>
    <n v="688.67"/>
    <n v="0.68867"/>
    <n v="13.773400000000001"/>
    <n v="1.37734E-2"/>
    <n v="1.5632505254482536E-4"/>
    <n v="0.98817783135922888"/>
  </r>
  <r>
    <x v="307"/>
    <s v="۴۰۰ شرکت"/>
    <x v="307"/>
    <x v="30"/>
    <n v="8595.1"/>
    <n v="859.51"/>
    <n v="0.85951"/>
    <n v="17.190200000000001"/>
    <n v="1.7190199999999999E-2"/>
    <n v="1.3050311670081667E-4"/>
    <n v="0.98846665287798474"/>
    <n v="0.41252937599631889"/>
    <n v="291"/>
    <n v="6084.9"/>
    <n v="608.49"/>
    <n v="0.60848999999999998"/>
    <n v="12.1698"/>
    <n v="1.21698E-2"/>
    <n v="1.381245461875801E-4"/>
    <n v="0.98831595590541643"/>
  </r>
  <r>
    <x v="308"/>
    <s v="۴۰۰ شرکت"/>
    <x v="308"/>
    <x v="29"/>
    <n v="8590.4"/>
    <n v="859.04"/>
    <n v="0.85903999999999991"/>
    <n v="17.180800000000001"/>
    <n v="1.7180800000000003E-2"/>
    <n v="1.3043175457024301E-4"/>
    <n v="0.98859708463255502"/>
    <n v="1.0093562874251498"/>
    <n v="329"/>
    <n v="4275.2"/>
    <n v="427.52"/>
    <n v="0.42751999999999996"/>
    <n v="8.5503999999999998"/>
    <n v="8.5503999999999997E-3"/>
    <n v="9.7045154375773209E-5"/>
    <n v="0.98841300105979224"/>
  </r>
  <r>
    <x v="309"/>
    <s v="۴۰۰ شرکت"/>
    <x v="309"/>
    <x v="24"/>
    <n v="8540.6"/>
    <n v="854.06000000000006"/>
    <n v="0.85406000000000004"/>
    <n v="17.081199999999999"/>
    <n v="1.7081199999999998E-2"/>
    <n v="1.296756196548027E-4"/>
    <n v="0.98872676025220985"/>
    <n v="0.32426774998837082"/>
    <n v="285"/>
    <n v="6449.3"/>
    <n v="644.93000000000006"/>
    <n v="0.64493000000000011"/>
    <n v="12.898600000000002"/>
    <n v="1.2898600000000001E-2"/>
    <n v="1.4639626546493129E-4"/>
    <n v="0.98855939732525722"/>
  </r>
  <r>
    <x v="310"/>
    <s v="۴۰۰ شرکت"/>
    <x v="310"/>
    <x v="13"/>
    <n v="8509.9"/>
    <n v="850.99"/>
    <n v="0.85099000000000002"/>
    <n v="17.0198"/>
    <n v="1.7019800000000002E-2"/>
    <n v="1.2920948829126826E-4"/>
    <n v="0.98885596974050116"/>
    <n v="0.61407734764713684"/>
    <n v="311"/>
    <n v="5272.3"/>
    <n v="527.23"/>
    <n v="0.52722999999999998"/>
    <n v="10.544600000000001"/>
    <n v="1.0544600000000001E-2"/>
    <n v="1.1967888459379425E-4"/>
    <n v="0.98867907620985096"/>
  </r>
  <r>
    <x v="311"/>
    <s v="۴۰۰ شرکت"/>
    <x v="311"/>
    <x v="17"/>
    <n v="8456.1"/>
    <n v="845.61"/>
    <n v="0.84560999999999997"/>
    <n v="16.912199999999999"/>
    <n v="1.6912199999999999E-2"/>
    <n v="1.2839261964768016E-4"/>
    <n v="0.98898436236014886"/>
    <n v="0.16043639357760409"/>
    <n v="270"/>
    <n v="7287"/>
    <n v="728.7"/>
    <n v="0.72870000000000001"/>
    <n v="14.574"/>
    <n v="1.4574E-2"/>
    <n v="1.6541168598808463E-4"/>
    <n v="0.98884448789583901"/>
  </r>
  <r>
    <x v="312"/>
    <s v="۴۰۰ شرکت"/>
    <x v="312"/>
    <x v="4"/>
    <n v="8452.2000000000007"/>
    <n v="845.22"/>
    <n v="0.84522000000000008"/>
    <n v="16.904399999999999"/>
    <n v="1.69044E-2"/>
    <n v="1.2833340426273606E-4"/>
    <n v="0.98911269576441163"/>
    <n v="2.1478157238091695"/>
    <n v="389"/>
    <n v="2685.1"/>
    <n v="268.51"/>
    <n v="0.26850999999999997"/>
    <n v="5.3701999999999996"/>
    <n v="5.3701999999999995E-3"/>
    <n v="6.0950585706958415E-5"/>
    <n v="0.988905438481546"/>
  </r>
  <r>
    <x v="313"/>
    <s v="۴۰۰ شرکت"/>
    <x v="313"/>
    <x v="13"/>
    <n v="8432.5"/>
    <n v="843.25"/>
    <n v="0.84325000000000006"/>
    <n v="16.864999999999998"/>
    <n v="1.6864999999999998E-2"/>
    <n v="1.2803429065160805E-4"/>
    <n v="0.98924073005506319"/>
    <n v="0.36465885551527699"/>
    <n v="289"/>
    <n v="6179.2"/>
    <n v="617.91999999999996"/>
    <n v="0.61791999999999991"/>
    <n v="12.3584"/>
    <n v="1.23584E-2"/>
    <n v="1.4026511459552251E-4"/>
    <n v="0.98904570359614152"/>
  </r>
  <r>
    <x v="314"/>
    <s v="۴۰۰ شرکت"/>
    <x v="314"/>
    <x v="9"/>
    <n v="8301.7999999999993"/>
    <n v="830.18"/>
    <n v="0.83017999999999992"/>
    <n v="16.6036"/>
    <n v="1.66036E-2"/>
    <n v="1.2604981608437828E-4"/>
    <n v="0.98936677987114752"/>
    <n v="0.67994819596495115"/>
    <n v="317"/>
    <n v="4941.7"/>
    <n v="494.16999999999996"/>
    <n v="0.49416999999999994"/>
    <n v="9.8833999999999982"/>
    <n v="9.8833999999999988E-3"/>
    <n v="1.1217441040857935E-4"/>
    <n v="0.98915787800655008"/>
  </r>
  <r>
    <x v="315"/>
    <s v="۴۰۰ شرکت"/>
    <x v="315"/>
    <x v="25"/>
    <n v="8289.4"/>
    <n v="828.93999999999994"/>
    <n v="0.8289399999999999"/>
    <n v="16.578800000000001"/>
    <n v="1.6578800000000001E-2"/>
    <n v="1.2586154152712008E-4"/>
    <n v="0.98949264141267468"/>
    <n v="1.5950599505368936"/>
    <n v="366"/>
    <n v="3194.3"/>
    <n v="319.43"/>
    <n v="0.31942999999999999"/>
    <n v="6.3886000000000003"/>
    <n v="6.3886000000000004E-3"/>
    <n v="7.2509201118668696E-5"/>
    <n v="0.98923038720766876"/>
  </r>
  <r>
    <x v="316"/>
    <s v="۴۰۰ شرکت"/>
    <x v="316"/>
    <x v="4"/>
    <n v="8236.4"/>
    <n v="823.64"/>
    <n v="0.82364000000000004"/>
    <n v="16.472799999999999"/>
    <n v="1.6472799999999999E-2"/>
    <n v="1.2505681962916154E-4"/>
    <n v="0.98961769823230383"/>
    <n v="0.20729383483333819"/>
    <n v="279"/>
    <n v="6822.2"/>
    <n v="682.22"/>
    <n v="0.68222000000000005"/>
    <n v="13.644399999999999"/>
    <n v="1.3644399999999999E-2"/>
    <n v="1.5486093099326346E-4"/>
    <n v="0.98938524813866202"/>
  </r>
  <r>
    <x v="317"/>
    <s v="۴۰۰ شرکت"/>
    <x v="317"/>
    <x v="28"/>
    <n v="8143.7"/>
    <n v="814.37"/>
    <n v="0.81437000000000004"/>
    <n v="16.287400000000002"/>
    <n v="1.62874E-2"/>
    <n v="1.23649315479336E-4"/>
    <n v="0.9897413475477832"/>
    <n v="0.78797725426482534"/>
    <n v="325"/>
    <n v="4554.7"/>
    <n v="455.46999999999997"/>
    <n v="0.45546999999999999"/>
    <n v="9.1094000000000008"/>
    <n v="9.1094000000000001E-3"/>
    <n v="1.0338968109920805E-4"/>
    <n v="0.98948863781976126"/>
  </r>
  <r>
    <x v="318"/>
    <s v="۴۰۰ شرکت"/>
    <x v="318"/>
    <x v="7"/>
    <n v="8114.2"/>
    <n v="811.42"/>
    <n v="0.81141999999999992"/>
    <n v="16.228400000000001"/>
    <n v="1.62284E-2"/>
    <n v="1.2320140423424588E-4"/>
    <n v="0.98986454895201748"/>
    <n v="0.35144318049332934"/>
    <n v="294"/>
    <n v="6004.1"/>
    <n v="600.41000000000008"/>
    <n v="0.60041000000000011"/>
    <n v="12.008200000000002"/>
    <n v="1.2008200000000002E-2"/>
    <n v="1.3629042182531343E-4"/>
    <n v="0.98962492824158654"/>
  </r>
  <r>
    <x v="319"/>
    <s v="۴۰۰ شرکت"/>
    <x v="319"/>
    <x v="3"/>
    <n v="8077.3"/>
    <n v="807.73"/>
    <n v="0.80773000000000006"/>
    <n v="16.154599999999999"/>
    <n v="1.6154599999999998E-2"/>
    <n v="1.2264113559208229E-4"/>
    <n v="0.9899871900876096"/>
    <n v="5.5180342003161353E-2"/>
    <n v="264"/>
    <n v="7654.9"/>
    <n v="765.49"/>
    <n v="0.76549"/>
    <n v="15.309799999999999"/>
    <n v="1.5309799999999998E-2"/>
    <n v="1.7376285372172208E-4"/>
    <n v="0.98979869109530827"/>
  </r>
  <r>
    <x v="320"/>
    <s v="۴۰۰ شرکت"/>
    <x v="320"/>
    <x v="17"/>
    <n v="8046.7"/>
    <n v="804.67"/>
    <n v="0.80467"/>
    <n v="16.093399999999999"/>
    <n v="1.6093400000000001E-2"/>
    <n v="1.2217652257175151E-4"/>
    <n v="0.99010936661018134"/>
    <n v="0.29090063207880124"/>
    <n v="288"/>
    <n v="6233.4"/>
    <n v="623.33999999999992"/>
    <n v="0.62333999999999989"/>
    <n v="12.466799999999997"/>
    <n v="1.2466799999999997E-2"/>
    <n v="1.4149543069001325E-4"/>
    <n v="0.98994018652599824"/>
  </r>
  <r>
    <x v="321"/>
    <s v="۴۰۰ شرکت"/>
    <x v="321"/>
    <x v="7"/>
    <n v="7577.6"/>
    <n v="757.76"/>
    <n v="0.75775999999999999"/>
    <n v="15.155200000000001"/>
    <n v="1.5155200000000001E-2"/>
    <n v="1.1505397460321677E-4"/>
    <n v="0.99022442058478455"/>
    <n v="4.7787610619469012E-2"/>
    <n v="273"/>
    <n v="7232"/>
    <n v="723.2"/>
    <n v="0.72320000000000007"/>
    <n v="14.464"/>
    <n v="1.4464000000000001E-2"/>
    <n v="1.6416321024644273E-4"/>
    <n v="0.99010434973624473"/>
  </r>
  <r>
    <x v="322"/>
    <s v="۴۰۰ شرکت"/>
    <x v="322"/>
    <x v="18"/>
    <n v="7459.9"/>
    <n v="745.99"/>
    <n v="0.74599000000000004"/>
    <n v="14.9198"/>
    <n v="1.49198E-2"/>
    <n v="1.1326688465246737E-4"/>
    <n v="0.99033768746943707"/>
    <n v="0.41462813365191331"/>
    <n v="310"/>
    <n v="5273.4"/>
    <n v="527.33999999999992"/>
    <n v="0.52733999999999992"/>
    <n v="10.546799999999998"/>
    <n v="1.0546799999999997E-2"/>
    <n v="1.1970385410862703E-4"/>
    <n v="0.99022405359035337"/>
  </r>
  <r>
    <x v="323"/>
    <s v="۴۰۰ شرکت"/>
    <x v="323"/>
    <x v="27"/>
    <n v="7434.9"/>
    <n v="743.49"/>
    <n v="0.74348999999999998"/>
    <n v="14.8698"/>
    <n v="1.4869799999999999E-2"/>
    <n v="1.1288729885154353E-4"/>
    <n v="0.99045057476828857"/>
    <n v="0.37497457141271973"/>
    <n v="307"/>
    <n v="5407.3"/>
    <n v="540.73"/>
    <n v="0.54073000000000004"/>
    <n v="10.8146"/>
    <n v="1.0814600000000001E-2"/>
    <n v="1.2274332505055169E-4"/>
    <n v="0.99034679691540395"/>
  </r>
  <r>
    <x v="324"/>
    <s v="۴۰۰ شرکت"/>
    <x v="324"/>
    <x v="12"/>
    <n v="7424.1"/>
    <n v="742.41000000000008"/>
    <n v="0.74241000000000013"/>
    <n v="14.848200000000002"/>
    <n v="1.4848200000000002E-2"/>
    <n v="1.1272331778554446E-4"/>
    <n v="0.99056329808607413"/>
    <n v="0.58522836461469474"/>
    <n v="322"/>
    <n v="4683.3"/>
    <n v="468.33000000000004"/>
    <n v="0.46833000000000002"/>
    <n v="9.3666000000000018"/>
    <n v="9.366600000000001E-3"/>
    <n v="1.0630884437875626E-4"/>
    <n v="0.99045310575978274"/>
  </r>
  <r>
    <x v="325"/>
    <s v="۴۰۰ شرکت"/>
    <x v="325"/>
    <x v="25"/>
    <n v="7405"/>
    <n v="740.5"/>
    <n v="0.74050000000000005"/>
    <n v="14.81"/>
    <n v="1.481E-2"/>
    <n v="1.1243331423363863E-4"/>
    <n v="0.99067573140030774"/>
    <n v="0.35679865144658018"/>
    <n v="305"/>
    <n v="5457.7"/>
    <n v="545.77"/>
    <n v="0.54576999999999998"/>
    <n v="10.9154"/>
    <n v="1.09154E-2"/>
    <n v="1.2388738282107444E-4"/>
    <n v="0.99057699314260383"/>
  </r>
  <r>
    <x v="326"/>
    <s v="۴۰۰ شرکت"/>
    <x v="326"/>
    <x v="8"/>
    <n v="7363.4"/>
    <n v="736.33999999999992"/>
    <n v="0.73633999999999988"/>
    <n v="14.726799999999999"/>
    <n v="1.4726799999999998E-2"/>
    <n v="1.1180168346090137E-4"/>
    <n v="0.99078753308376866"/>
    <n v="0.72327927168901684"/>
    <n v="330"/>
    <n v="4272.8999999999996"/>
    <n v="427.28999999999996"/>
    <n v="0.42728999999999995"/>
    <n v="8.5457999999999981"/>
    <n v="8.5457999999999975E-3"/>
    <n v="9.6992945390213619E-5"/>
    <n v="0.99067398608799406"/>
  </r>
  <r>
    <x v="327"/>
    <s v="۴۰۰ شرکت"/>
    <x v="327"/>
    <x v="16"/>
    <n v="7292.9"/>
    <n v="729.29"/>
    <n v="0.72928999999999999"/>
    <n v="14.585800000000001"/>
    <n v="1.4585800000000001E-2"/>
    <n v="1.1073125150229618E-4"/>
    <n v="0.99089826433527095"/>
    <n v="-3.3822633210566777E-2"/>
    <n v="265"/>
    <n v="7548.2"/>
    <n v="754.81999999999994"/>
    <n v="0.75481999999999994"/>
    <n v="15.096399999999997"/>
    <n v="1.5096399999999998E-2"/>
    <n v="1.7134081078293677E-4"/>
    <n v="0.99084532689877702"/>
  </r>
  <r>
    <x v="328"/>
    <s v="۴۰۰ شرکت"/>
    <x v="328"/>
    <x v="24"/>
    <n v="7276.5"/>
    <n v="727.65"/>
    <n v="0.72765000000000002"/>
    <n v="14.553000000000001"/>
    <n v="1.4553E-2"/>
    <n v="1.1048224321689014E-4"/>
    <n v="0.99100874657848781"/>
    <n v="0.45985474681004734"/>
    <n v="315"/>
    <n v="4984.3999999999996"/>
    <n v="498.43999999999994"/>
    <n v="0.49843999999999994"/>
    <n v="9.9687999999999981"/>
    <n v="9.9687999999999981E-3"/>
    <n v="1.1314368157527225E-4"/>
    <n v="0.99095847058035225"/>
  </r>
  <r>
    <x v="329"/>
    <s v="۴۰۰ شرکت"/>
    <x v="329"/>
    <x v="14"/>
    <n v="7212.2"/>
    <n v="721.22"/>
    <n v="0.72121999999999997"/>
    <n v="14.4244"/>
    <n v="1.44244E-2"/>
    <n v="1.0950594853691406E-4"/>
    <n v="0.99111825252702468"/>
    <n v="0.79020527713654531"/>
    <n v="340"/>
    <n v="4028.7"/>
    <n v="402.87"/>
    <n v="0.40287000000000001"/>
    <n v="8.0573999999999995"/>
    <n v="8.0573999999999993E-3"/>
    <n v="9.1449713097323525E-5"/>
    <n v="0.99104992029344952"/>
  </r>
  <r>
    <x v="330"/>
    <s v="۴۰۰ شرکت"/>
    <x v="330"/>
    <x v="14"/>
    <n v="7168.9"/>
    <n v="716.89"/>
    <n v="0.71689000000000003"/>
    <n v="14.3378"/>
    <n v="1.43378E-2"/>
    <n v="1.0884850592971397E-4"/>
    <n v="0.99122710103295442"/>
    <n v="2.2596280634747417"/>
    <n v="410"/>
    <n v="2199.3000000000002"/>
    <n v="219.93"/>
    <n v="0.21993000000000001"/>
    <n v="4.3986000000000001"/>
    <n v="4.3985999999999999E-3"/>
    <n v="4.9923139974419448E-5"/>
    <n v="0.99109984343342394"/>
  </r>
  <r>
    <x v="331"/>
    <s v="۴۰۰ شرکت"/>
    <x v="331"/>
    <x v="14"/>
    <n v="7162"/>
    <n v="716.2"/>
    <n v="0.71620000000000006"/>
    <n v="14.324"/>
    <n v="1.4324E-2"/>
    <n v="1.08743740248659E-4"/>
    <n v="0.99133584477320302"/>
    <n v="0.71192274596041671"/>
    <n v="333"/>
    <n v="4183.6000000000004"/>
    <n v="418.36"/>
    <n v="0.41836000000000001"/>
    <n v="8.3672000000000004"/>
    <n v="8.3672E-3"/>
    <n v="9.4965874776965949E-5"/>
    <n v="0.99119480930820092"/>
  </r>
  <r>
    <x v="332"/>
    <s v="۴۰۰ شرکت"/>
    <x v="332"/>
    <x v="11"/>
    <n v="7140.6"/>
    <n v="714.06000000000006"/>
    <n v="0.71406000000000003"/>
    <n v="14.2812"/>
    <n v="1.4281200000000001E-2"/>
    <n v="1.0841881480306821E-4"/>
    <n v="0.99144426358800608"/>
    <n v="0.25348453463469434"/>
    <n v="300"/>
    <n v="5696.6"/>
    <n v="569.66000000000008"/>
    <n v="0.56966000000000006"/>
    <n v="11.393200000000002"/>
    <n v="1.1393200000000003E-2"/>
    <n v="1.2931030745158819E-4"/>
    <n v="0.99132411961565248"/>
  </r>
  <r>
    <x v="333"/>
    <s v="۴۰۰ شرکت"/>
    <x v="333"/>
    <x v="11"/>
    <n v="7129.9"/>
    <n v="712.99"/>
    <n v="0.71299000000000001"/>
    <n v="14.2598"/>
    <n v="1.42598E-2"/>
    <n v="1.082563520802728E-4"/>
    <n v="0.99155251994008631"/>
    <n v="-0.29870065999783613"/>
    <n v="239"/>
    <n v="10166.700000000001"/>
    <n v="1016.6700000000001"/>
    <n v="1.01667"/>
    <n v="20.333400000000005"/>
    <n v="2.0333400000000005E-2"/>
    <n v="2.3077960586456161E-4"/>
    <n v="0.99155489922151707"/>
  </r>
  <r>
    <x v="334"/>
    <s v="۴۰۰ شرکت"/>
    <x v="334"/>
    <x v="1"/>
    <n v="7051.1"/>
    <n v="705.11"/>
    <n v="0.70511000000000001"/>
    <n v="14.1022"/>
    <n v="1.41022E-2"/>
    <n v="1.0705989763576089E-4"/>
    <n v="0.99165957983772202"/>
    <n v="0.99951792196007272"/>
    <n v="352"/>
    <n v="3526.4"/>
    <n v="352.64"/>
    <n v="0.35264000000000001"/>
    <n v="7.0528000000000004"/>
    <n v="7.0528000000000006E-3"/>
    <n v="8.0047724642291987E-5"/>
    <n v="0.99163494694615939"/>
  </r>
  <r>
    <x v="335"/>
    <s v="۴۰۰ شرکت"/>
    <x v="335"/>
    <x v="14"/>
    <n v="7042.2"/>
    <n v="704.22"/>
    <n v="0.70422000000000007"/>
    <n v="14.0844"/>
    <n v="1.40844E-2"/>
    <n v="1.0692476509063201E-4"/>
    <n v="0.99176650460281268"/>
    <n v="0.72075748320097732"/>
    <n v="335"/>
    <n v="4092.5"/>
    <n v="409.25"/>
    <n v="0.40925"/>
    <n v="8.1850000000000005"/>
    <n v="8.1850000000000013E-3"/>
    <n v="9.2897944957628166E-5"/>
    <n v="0.99172784489111698"/>
  </r>
  <r>
    <x v="336"/>
    <s v="۴۰۰ شرکت"/>
    <x v="336"/>
    <x v="31"/>
    <n v="6913.5"/>
    <n v="691.35"/>
    <n v="0.69135000000000002"/>
    <n v="13.827"/>
    <n v="1.3827000000000001E-2"/>
    <n v="1.0497065738747613E-4"/>
    <n v="0.99187147526020014"/>
    <n v="0.42101044150291878"/>
    <n v="320"/>
    <n v="4865.2"/>
    <n v="486.52"/>
    <n v="0.48652000000000001"/>
    <n v="9.7303999999999995"/>
    <n v="9.7304000000000002E-3"/>
    <n v="1.1043789414975015E-4"/>
    <n v="0.99183828278526676"/>
  </r>
  <r>
    <x v="337"/>
    <s v="۴۰۰ شرکت"/>
    <x v="337"/>
    <x v="22"/>
    <n v="6897.2"/>
    <n v="689.72"/>
    <n v="0.68972"/>
    <n v="13.7944"/>
    <n v="1.37944E-2"/>
    <n v="1.0472316744527379E-4"/>
    <n v="0.99197619842764539"/>
    <n v="1.0916451857467777"/>
    <n v="361"/>
    <n v="3297.5"/>
    <n v="329.75"/>
    <n v="0.32974999999999999"/>
    <n v="6.5949999999999998"/>
    <n v="6.5950000000000002E-3"/>
    <n v="7.4851795601167702E-5"/>
    <n v="0.99191313458086794"/>
  </r>
  <r>
    <x v="338"/>
    <s v="۴۰۰ شرکت"/>
    <x v="338"/>
    <x v="11"/>
    <n v="6877.3"/>
    <n v="687.73"/>
    <n v="0.68773000000000006"/>
    <n v="13.7546"/>
    <n v="1.3754600000000001E-2"/>
    <n v="1.0442101714773842E-4"/>
    <n v="0.99208061944479309"/>
    <n v="0.20440973012731822"/>
    <n v="299"/>
    <n v="5710.1"/>
    <n v="571.01"/>
    <n v="0.57101000000000002"/>
    <n v="11.420199999999999"/>
    <n v="1.14202E-2"/>
    <n v="1.296167514972639E-4"/>
    <n v="0.99204275133236519"/>
  </r>
  <r>
    <x v="339"/>
    <s v="۴۰۰ شرکت"/>
    <x v="339"/>
    <x v="7"/>
    <n v="6755.8"/>
    <n v="675.58"/>
    <n v="0.67558000000000007"/>
    <n v="13.5116"/>
    <n v="1.35116E-2"/>
    <n v="1.0257623015524861E-4"/>
    <n v="0.99218319567494828"/>
    <n v="0.63321648736854841"/>
    <n v="334"/>
    <n v="4136.5"/>
    <n v="413.65"/>
    <n v="0.41364999999999996"/>
    <n v="8.2729999999999997"/>
    <n v="8.2729999999999991E-3"/>
    <n v="9.3896725550941671E-5"/>
    <n v="0.99213664805791613"/>
  </r>
  <r>
    <x v="340"/>
    <s v="۴۰۰ شرکت"/>
    <x v="340"/>
    <x v="6"/>
    <n v="6454.7"/>
    <n v="645.47"/>
    <n v="0.64546999999999999"/>
    <n v="12.9094"/>
    <n v="1.29094E-2"/>
    <n v="9.8004498768921976E-5"/>
    <n v="0.99228120017371724"/>
    <n v="0.57917013260263239"/>
    <n v="336"/>
    <n v="4087.4"/>
    <n v="408.74"/>
    <n v="0.40873999999999999"/>
    <n v="8.1747999999999994"/>
    <n v="8.1747999999999994E-3"/>
    <n v="9.2782177207039536E-5"/>
    <n v="0.99222943023512311"/>
  </r>
  <r>
    <x v="341"/>
    <s v="۴۰۰ شرکت"/>
    <x v="341"/>
    <x v="4"/>
    <n v="6418.9"/>
    <n v="641.89"/>
    <n v="0.64188999999999996"/>
    <n v="12.8378"/>
    <n v="1.28378E-2"/>
    <n v="9.7460931901999055E-5"/>
    <n v="0.99237866110561923"/>
    <n v="0.91866686593932134"/>
    <n v="356"/>
    <n v="3345.5"/>
    <n v="334.55"/>
    <n v="0.33455000000000001"/>
    <n v="6.6909999999999998"/>
    <n v="6.6909999999999999E-3"/>
    <n v="7.5941374430237016E-5"/>
    <n v="0.99230537160955334"/>
  </r>
  <r>
    <x v="342"/>
    <s v="۴۰۰ شرکت"/>
    <x v="342"/>
    <x v="30"/>
    <n v="6364.3"/>
    <n v="636.43000000000006"/>
    <n v="0.63643000000000005"/>
    <n v="12.728600000000002"/>
    <n v="1.2728600000000001E-2"/>
    <n v="9.663191651278143E-5"/>
    <n v="0.992475293022132"/>
    <n v="0.44096270971539853"/>
    <n v="327"/>
    <n v="4416.7"/>
    <n v="441.66999999999996"/>
    <n v="0.44166999999999995"/>
    <n v="8.8333999999999975"/>
    <n v="8.8333999999999982E-3"/>
    <n v="1.0025714196563376E-4"/>
    <n v="0.99240562875151894"/>
  </r>
  <r>
    <x v="343"/>
    <s v="۴۰۰ شرکت"/>
    <x v="343"/>
    <x v="11"/>
    <n v="6356.1"/>
    <n v="635.61"/>
    <n v="0.63561000000000001"/>
    <n v="12.712199999999999"/>
    <n v="1.27122E-2"/>
    <n v="9.6507412370078395E-5"/>
    <n v="0.99257180043450211"/>
    <n v="0.19213384098880293"/>
    <n v="309"/>
    <n v="5331.7"/>
    <n v="533.16999999999996"/>
    <n v="0.53316999999999992"/>
    <n v="10.663399999999998"/>
    <n v="1.0663399999999998E-2"/>
    <n v="1.2102723839476749E-4"/>
    <n v="0.99252665598991374"/>
  </r>
  <r>
    <x v="344"/>
    <s v="۴۰۰ شرکت"/>
    <x v="344"/>
    <x v="17"/>
    <n v="6246.3"/>
    <n v="624.63"/>
    <n v="0.62463000000000002"/>
    <n v="12.492599999999999"/>
    <n v="1.24926E-2"/>
    <n v="9.4840271532420931E-5"/>
    <n v="0.9926666407060345"/>
    <n v="1.0850886270320794"/>
    <n v="374"/>
    <n v="2995.7"/>
    <n v="299.57"/>
    <n v="0.29957"/>
    <n v="5.9913999999999996"/>
    <n v="5.9914E-3"/>
    <n v="6.8001068713394419E-5"/>
    <n v="0.99259465705862715"/>
  </r>
  <r>
    <x v="345"/>
    <s v="۴۰۰ شرکت"/>
    <x v="345"/>
    <x v="30"/>
    <n v="6236.7"/>
    <n v="623.66999999999996"/>
    <n v="0.62366999999999995"/>
    <n v="12.4734"/>
    <n v="1.2473399999999999E-2"/>
    <n v="9.4694510584866174E-5"/>
    <n v="0.99276133521661936"/>
    <n v="1.4028896166441918"/>
    <n v="394"/>
    <n v="2595.5"/>
    <n v="259.55"/>
    <n v="0.25955"/>
    <n v="5.1909999999999998"/>
    <n v="5.1909999999999994E-3"/>
    <n v="5.8916705226029039E-5"/>
    <n v="0.99265357376385321"/>
  </r>
  <r>
    <x v="346"/>
    <s v="۴۰۰ شرکت"/>
    <x v="346"/>
    <x v="23"/>
    <n v="6150.5"/>
    <n v="615.04999999999995"/>
    <n v="0.61504999999999999"/>
    <n v="12.301"/>
    <n v="1.2300999999999999E-2"/>
    <n v="9.3385698743280807E-5"/>
    <n v="0.99285472091536264"/>
    <n v="0.83405397346056365"/>
    <n v="354"/>
    <n v="3353.5"/>
    <n v="335.35"/>
    <n v="0.33535000000000004"/>
    <n v="6.7069999999999999"/>
    <n v="6.7069999999999994E-3"/>
    <n v="7.6122970901748566E-5"/>
    <n v="0.99272969673475497"/>
  </r>
  <r>
    <x v="347"/>
    <s v="۴۰۰ شرکت"/>
    <x v="347"/>
    <x v="17"/>
    <n v="6123.9"/>
    <n v="612.39"/>
    <n v="0.61238999999999999"/>
    <n v="12.2478"/>
    <n v="1.22478E-2"/>
    <n v="9.2981819451097848E-5"/>
    <n v="0.9929477027348137"/>
    <n v="0.84055662418850674"/>
    <n v="359"/>
    <n v="3327.2"/>
    <n v="332.71999999999997"/>
    <n v="0.33271999999999996"/>
    <n v="6.6543999999999999"/>
    <n v="6.6543999999999996E-3"/>
    <n v="7.552597250165434E-5"/>
    <n v="0.99280522270725657"/>
  </r>
  <r>
    <x v="348"/>
    <s v="۴۰۰ شرکت"/>
    <x v="348"/>
    <x v="14"/>
    <n v="6024.2"/>
    <n v="602.41999999999996"/>
    <n v="0.60241999999999996"/>
    <n v="12.048400000000001"/>
    <n v="1.2048400000000001E-2"/>
    <n v="9.1468031277013625E-5"/>
    <n v="0.99303917076609072"/>
    <n v="1.9922018576466498"/>
    <n v="417"/>
    <n v="2013.3"/>
    <n v="201.32999999999998"/>
    <n v="0.20132999999999998"/>
    <n v="4.0265999999999993"/>
    <n v="4.0265999999999991E-3"/>
    <n v="4.5701022011775861E-5"/>
    <n v="0.99285092372926831"/>
  </r>
  <r>
    <x v="349"/>
    <s v="۴۰۰ شرکت"/>
    <x v="349"/>
    <x v="7"/>
    <n v="6023.1"/>
    <n v="602.31000000000006"/>
    <n v="0.60231000000000001"/>
    <n v="12.046200000000001"/>
    <n v="1.20462E-2"/>
    <n v="9.1451329501772969E-5"/>
    <n v="0.99313062209559244"/>
    <n v="0.12673974857826997"/>
    <n v="308"/>
    <n v="5345.6"/>
    <n v="534.56000000000006"/>
    <n v="0.53456000000000004"/>
    <n v="10.691200000000002"/>
    <n v="1.0691200000000001E-2"/>
    <n v="1.2134276226401884E-4"/>
    <n v="0.99297226649153236"/>
  </r>
  <r>
    <x v="350"/>
    <s v="۴۰۰ شرکت"/>
    <x v="350"/>
    <x v="31"/>
    <n v="5952"/>
    <n v="595.20000000000005"/>
    <n v="0.59520000000000006"/>
    <n v="11.904"/>
    <n v="1.1904E-2"/>
    <n v="9.0371787483945599E-5"/>
    <n v="0.99322099388307639"/>
    <n v="0.57214929078950849"/>
    <n v="346"/>
    <n v="3785.9"/>
    <n v="378.59000000000003"/>
    <n v="0.37859000000000004"/>
    <n v="7.5718000000000005"/>
    <n v="7.5718000000000009E-3"/>
    <n v="8.5938260186947945E-5"/>
    <n v="0.99305820475171935"/>
  </r>
  <r>
    <x v="351"/>
    <s v="۴۰۰ شرکت"/>
    <x v="351"/>
    <x v="3"/>
    <n v="5909.4"/>
    <n v="590.93999999999994"/>
    <n v="0.59093999999999991"/>
    <n v="11.8188"/>
    <n v="1.1818799999999999E-2"/>
    <n v="8.9724973279171378E-5"/>
    <n v="0.99331071885635558"/>
    <n v="0.53351498637602179"/>
    <n v="344"/>
    <n v="3853.5"/>
    <n v="385.35"/>
    <n v="0.38535000000000003"/>
    <n v="7.7069999999999999"/>
    <n v="7.7069999999999994E-3"/>
    <n v="8.7472750371220541E-5"/>
    <n v="0.9931456775020906"/>
  </r>
  <r>
    <x v="352"/>
    <s v="۴۰۰ شرکت"/>
    <x v="352"/>
    <x v="21"/>
    <n v="5886.2"/>
    <n v="588.62"/>
    <n v="0.58862000000000003"/>
    <n v="11.772399999999999"/>
    <n v="1.1772399999999999E-2"/>
    <n v="8.9372717655914063E-5"/>
    <n v="0.99340009157401155"/>
    <n v="1.5253990046336021"/>
    <n v="403"/>
    <n v="2330.8000000000002"/>
    <n v="233.08"/>
    <n v="0.23308000000000001"/>
    <n v="4.6616"/>
    <n v="4.6616000000000001E-3"/>
    <n v="5.2908131974890579E-5"/>
    <n v="0.99319858563406549"/>
  </r>
  <r>
    <x v="353"/>
    <s v="۴۰۰ شرکت"/>
    <x v="353"/>
    <x v="29"/>
    <n v="5802.6"/>
    <n v="580.26"/>
    <n v="0.58026"/>
    <n v="11.6052"/>
    <n v="1.16052E-2"/>
    <n v="8.8103382737624776E-5"/>
    <n v="0.99348819495674912"/>
    <n v="1.6093173846568933"/>
    <n v="408"/>
    <n v="2223.8000000000002"/>
    <n v="222.38000000000002"/>
    <n v="0.22238000000000002"/>
    <n v="4.4476000000000013"/>
    <n v="4.4476000000000012E-3"/>
    <n v="5.047927916842359E-5"/>
    <n v="0.99324906491323395"/>
  </r>
  <r>
    <x v="354"/>
    <s v="۴۰۰ شرکت"/>
    <x v="354"/>
    <x v="21"/>
    <n v="5615"/>
    <n v="561.5"/>
    <n v="0.5615"/>
    <n v="11.23"/>
    <n v="1.123E-2"/>
    <n v="8.5254970887492358E-5"/>
    <n v="0.99357344992763663"/>
    <n v="0.2016607100819654"/>
    <n v="323"/>
    <n v="4672.7"/>
    <n v="467.27"/>
    <n v="0.46726999999999996"/>
    <n v="9.3453999999999997"/>
    <n v="9.3454000000000002E-3"/>
    <n v="1.0606822905400344E-4"/>
    <n v="0.99335513314228796"/>
  </r>
  <r>
    <x v="355"/>
    <s v="۴۰۰ شرکت"/>
    <x v="355"/>
    <x v="8"/>
    <n v="5561.9"/>
    <n v="556.18999999999994"/>
    <n v="0.55618999999999996"/>
    <n v="11.123799999999999"/>
    <n v="1.11238E-2"/>
    <n v="8.4448730646330143E-5"/>
    <n v="0.99365789865828291"/>
    <n v="0.13327763967561834"/>
    <n v="318"/>
    <n v="4907.8"/>
    <n v="490.78000000000003"/>
    <n v="0.49078000000000005"/>
    <n v="9.8155999999999999"/>
    <n v="9.8156000000000007E-3"/>
    <n v="1.1140489536054918E-4"/>
    <n v="0.99346653803764851"/>
  </r>
  <r>
    <x v="356"/>
    <s v="۴۰۰ شرکت"/>
    <x v="356"/>
    <x v="11"/>
    <n v="5535.3"/>
    <n v="553.53"/>
    <n v="0.55352999999999997"/>
    <n v="11.070600000000001"/>
    <n v="1.10706E-2"/>
    <n v="8.4044851354147184E-5"/>
    <n v="0.99374194350963707"/>
    <n v="0.36159693011585858"/>
    <n v="337"/>
    <n v="4065.3"/>
    <n v="406.53000000000003"/>
    <n v="0.40653"/>
    <n v="8.1305999999999994"/>
    <n v="8.1306E-3"/>
    <n v="9.2280516954488877E-5"/>
    <n v="0.99355881855460304"/>
  </r>
  <r>
    <x v="357"/>
    <s v="۴۰۰ شرکت"/>
    <x v="357"/>
    <x v="17"/>
    <n v="5531.6"/>
    <n v="553.16000000000008"/>
    <n v="0.5531600000000001"/>
    <n v="11.063200000000002"/>
    <n v="1.1063200000000002E-2"/>
    <n v="8.3988672655610475E-5"/>
    <n v="0.99382593218229265"/>
    <n v="1.2241164408347074"/>
    <n v="399"/>
    <n v="2487.1"/>
    <n v="248.70999999999998"/>
    <n v="0.24870999999999999"/>
    <n v="4.9741999999999988"/>
    <n v="4.9741999999999989E-3"/>
    <n v="5.6456073037047509E-5"/>
    <n v="0.9936152746276401"/>
  </r>
  <r>
    <x v="358"/>
    <s v="۴۰۰ شرکت"/>
    <x v="358"/>
    <x v="29"/>
    <n v="5482.3"/>
    <n v="548.23"/>
    <n v="0.54823"/>
    <n v="10.964600000000001"/>
    <n v="1.0964600000000001E-2"/>
    <n v="8.3240129456188685E-5"/>
    <n v="0.9939091723117488"/>
    <n v="0.29635847718136676"/>
    <n v="331"/>
    <n v="4229"/>
    <n v="422.9"/>
    <n v="0.4229"/>
    <n v="8.4580000000000002"/>
    <n v="8.4580000000000002E-3"/>
    <n v="9.5996434752794007E-5"/>
    <n v="0.99371127106239288"/>
  </r>
  <r>
    <x v="359"/>
    <s v="۴۰۰ شرکت"/>
    <x v="359"/>
    <x v="11"/>
    <n v="5448.2"/>
    <n v="544.81999999999994"/>
    <n v="0.54481999999999997"/>
    <n v="10.896399999999998"/>
    <n v="1.0896399999999999E-2"/>
    <n v="8.2722374423728552E-5"/>
    <n v="0.99399189468617255"/>
    <n v="5.1329551155879782E-2"/>
    <n v="312"/>
    <n v="5182.2"/>
    <n v="518.22"/>
    <n v="0.51822000000000001"/>
    <n v="10.3644"/>
    <n v="1.0364399999999999E-2"/>
    <n v="1.1763365433339537E-4"/>
    <n v="0.99382890471672625"/>
  </r>
  <r>
    <x v="360"/>
    <s v="۴۰۰ شرکت"/>
    <x v="360"/>
    <x v="25"/>
    <n v="5404.7"/>
    <n v="540.47"/>
    <n v="0.54047000000000001"/>
    <n v="10.8094"/>
    <n v="1.08094E-2"/>
    <n v="8.2061895130121094E-5"/>
    <n v="0.99407395658130271"/>
    <n v="1.3909312099093118"/>
    <n v="406"/>
    <n v="2260.5"/>
    <n v="226.05"/>
    <n v="0.22605"/>
    <n v="4.5209999999999999"/>
    <n v="4.5209999999999998E-3"/>
    <n v="5.1312352981482814E-5"/>
    <n v="0.99388021706970775"/>
  </r>
  <r>
    <x v="361"/>
    <s v="۴۰۰ شرکت"/>
    <x v="361"/>
    <x v="8"/>
    <n v="5366.1"/>
    <n v="536.61"/>
    <n v="0.53661000000000003"/>
    <n v="10.732200000000001"/>
    <n v="1.0732200000000001E-2"/>
    <n v="8.1475814653494703E-5"/>
    <n v="0.99415543239595616"/>
    <n v="0.38737783753037913"/>
    <n v="343"/>
    <n v="3867.8"/>
    <n v="386.78000000000003"/>
    <n v="0.38678000000000001"/>
    <n v="7.7355999999999998"/>
    <n v="7.7355999999999996E-3"/>
    <n v="8.7797354064047436E-5"/>
    <n v="0.99396801442377181"/>
  </r>
  <r>
    <x v="362"/>
    <s v="۴۰۰ شرکت"/>
    <x v="362"/>
    <x v="24"/>
    <n v="5325.5"/>
    <n v="532.54999999999995"/>
    <n v="0.53254999999999997"/>
    <n v="10.650999999999998"/>
    <n v="1.0650999999999997E-2"/>
    <n v="8.0859367312794377E-5"/>
    <n v="0.994236291763269"/>
    <n v="0.60503315250150691"/>
    <n v="360"/>
    <n v="3318"/>
    <n v="331.8"/>
    <n v="0.33179999999999998"/>
    <n v="6.6360000000000001"/>
    <n v="6.6360000000000004E-3"/>
    <n v="7.5317136559416062E-5"/>
    <n v="0.9940433315603312"/>
  </r>
  <r>
    <x v="363"/>
    <s v="۴۰۰ شرکت"/>
    <x v="363"/>
    <x v="10"/>
    <n v="5202.1000000000004"/>
    <n v="520.21"/>
    <n v="0.52021000000000006"/>
    <n v="10.404200000000001"/>
    <n v="1.0404200000000001E-2"/>
    <n v="7.8985731799434381E-5"/>
    <n v="0.99431527749506843"/>
    <n v="0.92591907000851514"/>
    <n v="387"/>
    <n v="2701.1"/>
    <n v="270.11"/>
    <n v="0.27011000000000002"/>
    <n v="5.4021999999999997"/>
    <n v="5.4021999999999994E-3"/>
    <n v="6.1313778649981515E-5"/>
    <n v="0.99410464533898113"/>
  </r>
  <r>
    <x v="364"/>
    <s v="۴۰۰ شرکت"/>
    <x v="364"/>
    <x v="17"/>
    <n v="5194.7"/>
    <n v="519.47"/>
    <n v="0.51946999999999999"/>
    <n v="10.3894"/>
    <n v="1.03894E-2"/>
    <n v="7.8873374402360923E-5"/>
    <n v="0.99439415086947081"/>
    <n v="0.63427295035550246"/>
    <n v="368"/>
    <n v="3178.6"/>
    <n v="317.86"/>
    <n v="0.31786000000000003"/>
    <n v="6.3571999999999997"/>
    <n v="6.3571999999999995E-3"/>
    <n v="7.2152818043327261E-5"/>
    <n v="0.99417679815702442"/>
  </r>
  <r>
    <x v="365"/>
    <s v="۴۰۰ شرکت"/>
    <x v="365"/>
    <x v="21"/>
    <n v="5169.3999999999996"/>
    <n v="516.93999999999994"/>
    <n v="0.51693999999999996"/>
    <n v="10.338799999999997"/>
    <n v="1.0338799999999997E-2"/>
    <n v="7.8489233571825984E-5"/>
    <n v="0.99447264010304259"/>
    <n v="0.56857628352955447"/>
    <n v="362"/>
    <n v="3295.6"/>
    <n v="329.56"/>
    <n v="0.32956000000000002"/>
    <n v="6.5911999999999997"/>
    <n v="6.5911999999999993E-3"/>
    <n v="7.4808666439183698E-5"/>
    <n v="0.99425160682346359"/>
  </r>
  <r>
    <x v="366"/>
    <s v="۴۰۰ شرکت"/>
    <x v="366"/>
    <x v="30"/>
    <n v="5131.8999999999996"/>
    <n v="513.18999999999994"/>
    <n v="0.51318999999999992"/>
    <n v="10.263799999999998"/>
    <n v="1.0263799999999998E-2"/>
    <n v="7.7919854870440249E-5"/>
    <n v="0.99455055995791308"/>
    <n v="0.53916981584787949"/>
    <n v="358"/>
    <n v="3334.2"/>
    <n v="333.41999999999996"/>
    <n v="0.33341999999999994"/>
    <n v="6.6683999999999992"/>
    <n v="6.6683999999999988E-3"/>
    <n v="7.5684869414226934E-5"/>
    <n v="0.99432729169287781"/>
  </r>
  <r>
    <x v="367"/>
    <s v="۴۰۰ شرکت"/>
    <x v="367"/>
    <x v="10"/>
    <n v="4946.2"/>
    <n v="494.62"/>
    <n v="0.49462"/>
    <n v="9.8924000000000003"/>
    <n v="9.8924000000000008E-3"/>
    <n v="7.5100291541178049E-5"/>
    <n v="0.99462566024945431"/>
    <n v="0.53318248039428418"/>
    <n v="364"/>
    <n v="3226.1"/>
    <n v="322.61"/>
    <n v="0.32261000000000001"/>
    <n v="6.4522000000000004"/>
    <n v="6.4521999999999999E-3"/>
    <n v="7.323104709292711E-5"/>
    <n v="0.9944005227399707"/>
  </r>
  <r>
    <x v="368"/>
    <s v="۴۰۰ شرکت"/>
    <x v="368"/>
    <x v="30"/>
    <n v="4941.5"/>
    <n v="494.15"/>
    <n v="0.49414999999999998"/>
    <n v="9.8829999999999991"/>
    <n v="9.8829999999999994E-3"/>
    <n v="7.5028929410604359E-5"/>
    <n v="0.99470068917886489"/>
    <n v="1.0643773238083303"/>
    <n v="402"/>
    <n v="2393.6999999999998"/>
    <n v="239.36999999999998"/>
    <n v="0.23936999999999997"/>
    <n v="4.787399999999999"/>
    <n v="4.7873999999999989E-3"/>
    <n v="5.4335934232150144E-5"/>
    <n v="0.9944548586742028"/>
  </r>
  <r>
    <x v="369"/>
    <s v="۴۰۰ شرکت"/>
    <x v="369"/>
    <x v="0"/>
    <n v="4916.3999999999996"/>
    <n v="491.64"/>
    <n v="0.49163999999999997"/>
    <n v="9.8328000000000007"/>
    <n v="9.8328000000000009E-3"/>
    <n v="7.4647825266476838E-5"/>
    <n v="0.99477533700413134"/>
    <n v="2.2171181782489198"/>
    <n v="437"/>
    <n v="1528.2"/>
    <n v="152.82"/>
    <n v="0.15281999999999998"/>
    <n v="3.0564"/>
    <n v="3.0563999999999999E-3"/>
    <n v="3.4689465970494157E-5"/>
    <n v="0.99448954814017332"/>
  </r>
  <r>
    <x v="370"/>
    <s v="۴۰۰ شرکت"/>
    <x v="370"/>
    <x v="8"/>
    <n v="4905.2"/>
    <n v="490.52"/>
    <n v="0.49051999999999996"/>
    <n v="9.8103999999999996"/>
    <n v="9.8104000000000004E-3"/>
    <n v="7.4477770827662969E-5"/>
    <n v="0.99484981477495904"/>
    <n v="0.70942672939536489"/>
    <n v="380"/>
    <n v="2869.5"/>
    <n v="286.95"/>
    <n v="0.28694999999999998"/>
    <n v="5.7389999999999999"/>
    <n v="5.7390000000000002E-3"/>
    <n v="6.513638437529969E-5"/>
    <n v="0.99455468452454865"/>
  </r>
  <r>
    <x v="371"/>
    <s v="۴۰۰ شرکت"/>
    <x v="371"/>
    <x v="12"/>
    <n v="4882.3999999999996"/>
    <n v="488.23999999999995"/>
    <n v="0.48823999999999995"/>
    <n v="9.7647999999999975"/>
    <n v="9.7647999999999971E-3"/>
    <n v="7.4131588577220408E-5"/>
    <n v="0.99492394636353632"/>
    <n v="0.56949980712356929"/>
    <n v="370"/>
    <n v="3110.8"/>
    <n v="311.08000000000004"/>
    <n v="0.31108000000000002"/>
    <n v="6.2216000000000014"/>
    <n v="6.2216000000000016E-3"/>
    <n v="7.0613787947266892E-5"/>
    <n v="0.99462529831249591"/>
  </r>
  <r>
    <x v="372"/>
    <s v="۴۰۰ شرکت"/>
    <x v="372"/>
    <x v="9"/>
    <n v="4876.1000000000004"/>
    <n v="487.61"/>
    <n v="0.48760999999999999"/>
    <n v="9.7522000000000002"/>
    <n v="9.7522000000000008E-3"/>
    <n v="7.4035932955387633E-5"/>
    <n v="0.99499798229649172"/>
    <n v="0.53679599104919795"/>
    <n v="369"/>
    <n v="3172.9"/>
    <n v="317.29000000000002"/>
    <n v="0.31729000000000002"/>
    <n v="6.3457999999999997"/>
    <n v="6.3457999999999995E-3"/>
    <n v="7.2023430557375287E-5"/>
    <n v="0.99469732174305325"/>
  </r>
  <r>
    <x v="373"/>
    <s v="۴۰۰ شرکت"/>
    <x v="373"/>
    <x v="8"/>
    <n v="4845.7"/>
    <n v="484.57"/>
    <n v="0.48457"/>
    <n v="9.6913999999999998"/>
    <n v="9.6913999999999993E-3"/>
    <n v="7.3574356621464236E-5"/>
    <n v="0.9950715566531132"/>
    <n v="0.68886797713648407"/>
    <n v="381"/>
    <n v="2869.2"/>
    <n v="286.91999999999996"/>
    <n v="0.28691999999999995"/>
    <n v="5.7383999999999995"/>
    <n v="5.7383999999999994E-3"/>
    <n v="6.5129574507617998E-5"/>
    <n v="0.99476245131756091"/>
  </r>
  <r>
    <x v="374"/>
    <s v="۴۰۰ شرکت"/>
    <x v="374"/>
    <x v="31"/>
    <n v="4829.7"/>
    <n v="482.96999999999997"/>
    <n v="0.48296999999999995"/>
    <n v="9.6593999999999998"/>
    <n v="9.6594000000000003E-3"/>
    <n v="7.3331421708873001E-5"/>
    <n v="0.99514488807482204"/>
    <n v="0.34712149949793591"/>
    <n v="351"/>
    <n v="3585.2"/>
    <n v="358.52"/>
    <n v="0.35852000000000001"/>
    <n v="7.1703999999999999"/>
    <n v="7.1703999999999995E-3"/>
    <n v="8.1382458707901877E-5"/>
    <n v="0.99484383377626884"/>
  </r>
  <r>
    <x v="375"/>
    <s v="۴۰۰ شرکت"/>
    <x v="375"/>
    <x v="30"/>
    <n v="4829.2"/>
    <n v="482.91999999999996"/>
    <n v="0.48291999999999996"/>
    <n v="9.6583999999999985"/>
    <n v="9.6583999999999993E-3"/>
    <n v="7.3323829992854518E-5"/>
    <n v="0.99521821190481485"/>
    <n v="1.1901133786848073"/>
    <n v="409"/>
    <n v="2205"/>
    <n v="220.5"/>
    <n v="0.2205"/>
    <n v="4.41"/>
    <n v="4.4099999999999999E-3"/>
    <n v="5.0052527460371429E-5"/>
    <n v="0.99489388630372921"/>
  </r>
  <r>
    <x v="376"/>
    <s v="۴۰۰ شرکت"/>
    <x v="376"/>
    <x v="8"/>
    <n v="4806"/>
    <n v="480.6"/>
    <n v="0.48060000000000003"/>
    <n v="9.6120000000000001"/>
    <n v="9.6120000000000008E-3"/>
    <n v="7.2971574369597202E-5"/>
    <n v="0.99529118347918444"/>
    <n v="0.48333333333333339"/>
    <n v="363"/>
    <n v="3240"/>
    <n v="324"/>
    <n v="0.32400000000000001"/>
    <n v="6.48"/>
    <n v="6.4800000000000005E-3"/>
    <n v="7.3546570962178433E-5"/>
    <n v="0.99496743287469136"/>
  </r>
  <r>
    <x v="377"/>
    <s v="۴۰۰ شرکت"/>
    <x v="377"/>
    <x v="8"/>
    <n v="4780.3"/>
    <n v="478.03000000000003"/>
    <n v="0.47803000000000001"/>
    <n v="9.5606000000000009"/>
    <n v="9.5606000000000007E-3"/>
    <n v="7.2581360166247509E-5"/>
    <n v="0.99536376483935074"/>
    <n v="0.53796409497458342"/>
    <n v="371"/>
    <n v="3108.2"/>
    <n v="310.82"/>
    <n v="0.31081999999999999"/>
    <n v="6.2164000000000001"/>
    <n v="6.2164000000000004E-3"/>
    <n v="7.0554769094025623E-5"/>
    <n v="0.99503798764378537"/>
  </r>
  <r>
    <x v="378"/>
    <s v="۴۰۰ شرکت"/>
    <x v="378"/>
    <x v="7"/>
    <n v="4723.2"/>
    <n v="472.32"/>
    <n v="0.47232000000000002"/>
    <n v="9.4464000000000006"/>
    <n v="9.4464000000000006E-3"/>
    <n v="7.1714386196937478E-5"/>
    <n v="0.99543547922554765"/>
    <n v="0.75976154992548439"/>
    <n v="391"/>
    <n v="2684"/>
    <n v="268.39999999999998"/>
    <n v="0.26839999999999997"/>
    <n v="5.3679999999999994"/>
    <n v="5.3679999999999995E-3"/>
    <n v="6.092561619212558E-5"/>
    <n v="0.99509891325997746"/>
  </r>
  <r>
    <x v="379"/>
    <s v="۴۰۰ شرکت"/>
    <x v="379"/>
    <x v="23"/>
    <n v="4677.2"/>
    <n v="467.71999999999997"/>
    <n v="0.46771999999999997"/>
    <n v="9.3544"/>
    <n v="9.3544000000000006E-3"/>
    <n v="7.1015948323237629E-5"/>
    <n v="0.99550649517387091"/>
    <n v="0.66673793742427478"/>
    <n v="385"/>
    <n v="2806.2"/>
    <n v="280.62"/>
    <n v="0.28061999999999998"/>
    <n v="5.6124000000000001"/>
    <n v="5.6124E-3"/>
    <n v="6.3699502294464541E-5"/>
    <n v="0.99516261276227191"/>
  </r>
  <r>
    <x v="380"/>
    <s v="۴۰۰ شرکت"/>
    <x v="380"/>
    <x v="14"/>
    <n v="4673.2"/>
    <n v="467.32"/>
    <n v="0.46732000000000001"/>
    <n v="9.3463999999999992"/>
    <n v="9.3463999999999995E-3"/>
    <n v="7.0955214595089814E-5"/>
    <n v="0.99557745038846601"/>
    <n v="0.66294213934951252"/>
    <n v="384"/>
    <n v="2810.2"/>
    <n v="281.02"/>
    <n v="0.28101999999999999"/>
    <n v="5.6204000000000001"/>
    <n v="5.6204000000000002E-3"/>
    <n v="6.3790300530220322E-5"/>
    <n v="0.99522640306280219"/>
  </r>
  <r>
    <x v="381"/>
    <s v="۴۰۰ شرکت"/>
    <x v="381"/>
    <x v="11"/>
    <n v="4647.5"/>
    <n v="464.75"/>
    <n v="0.46475"/>
    <n v="9.2949999999999999"/>
    <n v="9.2949999999999994E-3"/>
    <n v="7.0565000391740107E-5"/>
    <n v="0.99564801538885772"/>
    <n v="0.25720236968106702"/>
    <n v="349"/>
    <n v="3696.7"/>
    <n v="369.66999999999996"/>
    <n v="0.36966999999999994"/>
    <n v="7.3933999999999989"/>
    <n v="7.3933999999999988E-3"/>
    <n v="8.3913459529594113E-5"/>
    <n v="0.99531031652233182"/>
  </r>
  <r>
    <x v="382"/>
    <s v="۴۰۰ شرکت"/>
    <x v="382"/>
    <x v="25"/>
    <n v="4536.3"/>
    <n v="453.63"/>
    <n v="0.45362999999999998"/>
    <n v="9.0725999999999996"/>
    <n v="9.0726000000000001E-3"/>
    <n v="6.8876602749230921E-5"/>
    <n v="0.99571689199160696"/>
    <n v="0.77719882468168477"/>
    <n v="396"/>
    <n v="2552.5"/>
    <n v="255.25"/>
    <n v="0.25524999999999998"/>
    <n v="5.1050000000000004"/>
    <n v="5.1050000000000002E-3"/>
    <n v="5.7940624191654456E-5"/>
    <n v="0.99536825714652344"/>
  </r>
  <r>
    <x v="383"/>
    <s v="۴۰۰ شرکت"/>
    <x v="383"/>
    <x v="11"/>
    <n v="4459"/>
    <n v="445.9"/>
    <n v="0.44589999999999996"/>
    <n v="8.9179999999999993"/>
    <n v="8.9179999999999988E-3"/>
    <n v="6.7702923452774423E-5"/>
    <n v="0.99578459491505977"/>
    <n v="0.47268643899861273"/>
    <n v="373"/>
    <n v="3027.8"/>
    <n v="302.78000000000003"/>
    <n v="0.30278000000000005"/>
    <n v="6.0556000000000001"/>
    <n v="6.0556000000000004E-3"/>
    <n v="6.8729724555334525E-5"/>
    <n v="0.99543698687107873"/>
  </r>
  <r>
    <x v="384"/>
    <s v="۴۰۰ شرکت"/>
    <x v="384"/>
    <x v="0"/>
    <n v="4422.3999999999996"/>
    <n v="442.23999999999995"/>
    <n v="0.44223999999999997"/>
    <n v="8.8447999999999976"/>
    <n v="8.8447999999999981E-3"/>
    <n v="6.7147209840221926E-5"/>
    <n v="0.99585174212490002"/>
    <n v="-0.26265068276172532"/>
    <n v="295"/>
    <n v="5997.7"/>
    <n v="599.77"/>
    <n v="0.59977000000000003"/>
    <n v="11.9954"/>
    <n v="1.19954E-2"/>
    <n v="1.3614514464810418E-4"/>
    <n v="0.99557313201572684"/>
  </r>
  <r>
    <x v="385"/>
    <s v="۴۰۰ شرکت"/>
    <x v="385"/>
    <x v="11"/>
    <n v="4416.2"/>
    <n v="441.62"/>
    <n v="0.44162000000000001"/>
    <n v="8.8323999999999998"/>
    <n v="8.8324000000000007E-3"/>
    <n v="6.7053072561592839E-5"/>
    <n v="0.99591879519746163"/>
    <n v="0.15865144956054045"/>
    <n v="345"/>
    <n v="3811.5"/>
    <n v="381.15"/>
    <n v="0.38114999999999999"/>
    <n v="7.6230000000000002"/>
    <n v="7.6230000000000004E-3"/>
    <n v="8.6519368895784907E-5"/>
    <n v="0.99565965138462265"/>
  </r>
  <r>
    <x v="386"/>
    <s v="۴۰۰ شرکت"/>
    <x v="386"/>
    <x v="21"/>
    <n v="4399.7"/>
    <n v="439.96999999999997"/>
    <n v="0.43996999999999997"/>
    <n v="8.7994000000000003"/>
    <n v="8.7994000000000006E-3"/>
    <n v="6.6802545932983108E-5"/>
    <n v="0.99598559774339457"/>
    <n v="1.8776898423703314"/>
    <n v="436"/>
    <n v="1528.9"/>
    <n v="152.89000000000001"/>
    <n v="0.15289000000000003"/>
    <n v="3.0577999999999999"/>
    <n v="3.0577999999999998E-3"/>
    <n v="3.470535566175142E-5"/>
    <n v="0.99569435674028439"/>
  </r>
  <r>
    <x v="387"/>
    <s v="۴۰۰ شرکت"/>
    <x v="387"/>
    <x v="11"/>
    <n v="4394.5"/>
    <n v="439.45"/>
    <n v="0.43945000000000001"/>
    <n v="8.7889999999999997"/>
    <n v="8.7889999999999999E-3"/>
    <n v="6.6723592086390948E-5"/>
    <n v="0.99605232133548094"/>
    <n v="0.11476116790543123"/>
    <n v="341"/>
    <n v="3942.1"/>
    <n v="394.21"/>
    <n v="0.39421"/>
    <n v="7.8841999999999999"/>
    <n v="7.8841999999999992E-3"/>
    <n v="8.9483931293210975E-5"/>
    <n v="0.99578384067157766"/>
  </r>
  <r>
    <x v="388"/>
    <s v="۴۰۰ شرکت"/>
    <x v="388"/>
    <x v="31"/>
    <n v="4214.7"/>
    <n v="421.46999999999997"/>
    <n v="0.42146999999999996"/>
    <n v="8.4293999999999993"/>
    <n v="8.4294000000000001E-3"/>
    <n v="6.3993611006146756E-5"/>
    <n v="0.99611631494648711"/>
    <n v="0.16341402821100282"/>
    <n v="350"/>
    <n v="3622.7"/>
    <n v="362.27"/>
    <n v="0.36226999999999998"/>
    <n v="7.2454000000000001"/>
    <n v="7.2453999999999999E-3"/>
    <n v="8.2233692168112279E-5"/>
    <n v="0.99586607436374575"/>
  </r>
  <r>
    <x v="389"/>
    <s v="۴۰۰ شرکت"/>
    <x v="389"/>
    <x v="29"/>
    <n v="4209.3999999999996"/>
    <n v="420.93999999999994"/>
    <n v="0.42093999999999993"/>
    <n v="8.4187999999999974"/>
    <n v="8.4187999999999971E-3"/>
    <n v="6.391313881635088E-5"/>
    <n v="0.99618022808530349"/>
    <n v="0.88129608938547466"/>
    <n v="407"/>
    <n v="2237.5"/>
    <n v="223.75"/>
    <n v="0.22375"/>
    <n v="4.4749999999999996"/>
    <n v="4.4749999999999998E-3"/>
    <n v="5.0790263125887107E-5"/>
    <n v="0.99591686462687168"/>
  </r>
  <r>
    <x v="390"/>
    <s v="۴۰۰ شرکت"/>
    <x v="390"/>
    <x v="10"/>
    <n v="4181.3999999999996"/>
    <n v="418.14"/>
    <n v="0.41814000000000001"/>
    <n v="8.3628"/>
    <n v="8.3628000000000001E-3"/>
    <n v="6.3488002719316213E-5"/>
    <n v="0.99624371608802276"/>
    <n v="0.57699415425230982"/>
    <n v="393"/>
    <n v="2651.5"/>
    <n v="265.14999999999998"/>
    <n v="0.26515"/>
    <n v="5.302999999999999"/>
    <n v="5.3029999999999987E-3"/>
    <n v="6.0187880526609889E-5"/>
    <n v="0.99597705250739832"/>
  </r>
  <r>
    <x v="391"/>
    <s v="۴۰۰ شرکت"/>
    <x v="391"/>
    <x v="1"/>
    <n v="4177.1000000000004"/>
    <n v="417.71000000000004"/>
    <n v="0.41771000000000003"/>
    <n v="8.3542000000000005"/>
    <n v="8.3542000000000009E-3"/>
    <n v="6.3422713961557318E-5"/>
    <n v="0.99630713880198429"/>
    <n v="0.36004297854328793"/>
    <n v="372"/>
    <n v="3071.3"/>
    <n v="307.13"/>
    <n v="0.30713000000000001"/>
    <n v="6.1425999999999998"/>
    <n v="6.1425999999999998E-3"/>
    <n v="6.9717155369178579E-5"/>
    <n v="0.99604676966276751"/>
  </r>
  <r>
    <x v="392"/>
    <s v="۴۰۰ شرکت"/>
    <x v="392"/>
    <x v="21"/>
    <n v="4172.2"/>
    <n v="417.21999999999997"/>
    <n v="0.41721999999999998"/>
    <n v="8.3444000000000003"/>
    <n v="8.3444000000000001E-3"/>
    <n v="6.3348315144576251E-5"/>
    <n v="0.99637048711712883"/>
    <n v="0.97481895205187685"/>
    <n v="414"/>
    <n v="2112.6999999999998"/>
    <n v="211.26999999999998"/>
    <n v="0.21126999999999999"/>
    <n v="4.2253999999999987"/>
    <n v="4.2253999999999989E-3"/>
    <n v="4.7957358170306892E-5"/>
    <n v="0.99609472702093782"/>
  </r>
  <r>
    <x v="393"/>
    <s v="۴۰۰ شرکت"/>
    <x v="393"/>
    <x v="25"/>
    <n v="4168"/>
    <n v="416.8"/>
    <n v="0.4168"/>
    <n v="8.3360000000000003"/>
    <n v="8.3359999999999997E-3"/>
    <n v="6.3284544730021045E-5"/>
    <n v="0.99643377166185887"/>
    <n v="3.2756826403687045E-2"/>
    <n v="339"/>
    <n v="4035.8"/>
    <n v="403.58000000000004"/>
    <n v="0.40358000000000005"/>
    <n v="8.0716000000000001"/>
    <n v="8.0716E-3"/>
    <n v="9.1610879965790026E-5"/>
    <n v="0.99618633790090361"/>
  </r>
  <r>
    <x v="394"/>
    <s v="۴۰۰ شرکت"/>
    <x v="394"/>
    <x v="11"/>
    <n v="4137.3"/>
    <n v="413.73"/>
    <n v="0.41373000000000004"/>
    <n v="8.2745999999999995"/>
    <n v="8.2746E-3"/>
    <n v="6.2818413366486583E-5"/>
    <n v="0.9964965900752254"/>
    <n v="0.30050608241913679"/>
    <n v="367"/>
    <n v="3181.3"/>
    <n v="318.13"/>
    <n v="0.31812999999999997"/>
    <n v="6.3625999999999996"/>
    <n v="6.3625999999999995E-3"/>
    <n v="7.2214106852462408E-5"/>
    <n v="0.99625855200775604"/>
  </r>
  <r>
    <x v="395"/>
    <s v="۴۰۰ شرکت"/>
    <x v="395"/>
    <x v="31"/>
    <n v="4120.6000000000004"/>
    <n v="412.06000000000006"/>
    <n v="0.41206000000000004"/>
    <n v="8.241200000000001"/>
    <n v="8.2412000000000006E-3"/>
    <n v="6.256485005146946E-5"/>
    <n v="0.99655915492527691"/>
    <n v="0.22973618240420213"/>
    <n v="355"/>
    <n v="3350.8"/>
    <n v="335.08000000000004"/>
    <n v="0.33508000000000004"/>
    <n v="6.7016000000000009"/>
    <n v="6.7016000000000011E-3"/>
    <n v="7.6061682092613432E-5"/>
    <n v="0.99633461368984866"/>
  </r>
  <r>
    <x v="396"/>
    <s v="۴۰۰ شرکت"/>
    <x v="396"/>
    <x v="14"/>
    <n v="4063.8"/>
    <n v="406.38"/>
    <n v="0.40638000000000002"/>
    <n v="8.1275999999999993"/>
    <n v="8.1275999999999987E-3"/>
    <n v="6.1702431111770509E-5"/>
    <n v="0.99662085735638872"/>
    <n v="1.4612682454121497"/>
    <n v="431"/>
    <n v="1651.1"/>
    <n v="165.10999999999999"/>
    <n v="0.16510999999999998"/>
    <n v="3.3022"/>
    <n v="3.3021999999999999E-3"/>
    <n v="3.7479241764090367E-5"/>
    <n v="0.99637209293161277"/>
  </r>
  <r>
    <x v="397"/>
    <s v="۴۰۰ شرکت"/>
    <x v="397"/>
    <x v="22"/>
    <n v="3984.9"/>
    <n v="398.49"/>
    <n v="0.39849000000000001"/>
    <n v="7.9698000000000002"/>
    <n v="7.9698000000000008E-3"/>
    <n v="6.0504458324054912E-5"/>
    <n v="0.99668136181471279"/>
    <n v="0.73618856744510297"/>
    <n v="404"/>
    <n v="2295.1999999999998"/>
    <n v="229.51999999999998"/>
    <n v="0.22951999999999997"/>
    <n v="4.5903999999999989"/>
    <n v="4.5903999999999988E-3"/>
    <n v="5.2100027676664162E-5"/>
    <n v="0.99642419295928941"/>
  </r>
  <r>
    <x v="398"/>
    <s v="۴۰۰ شرکت"/>
    <x v="398"/>
    <x v="14"/>
    <n v="3979"/>
    <n v="397.9"/>
    <n v="0.39789999999999998"/>
    <n v="7.9580000000000002"/>
    <n v="7.9579999999999998E-3"/>
    <n v="6.0414876075036884E-5"/>
    <n v="0.99674177669078778"/>
    <n v="0.47490547853806797"/>
    <n v="388"/>
    <n v="2697.8"/>
    <n v="269.78000000000003"/>
    <n v="0.26978000000000002"/>
    <n v="5.3956000000000008"/>
    <n v="5.3956000000000013E-3"/>
    <n v="6.1238870105483024E-5"/>
    <n v="0.99648543182939486"/>
  </r>
  <r>
    <x v="399"/>
    <s v="۴۰۰ شرکت"/>
    <x v="399"/>
    <x v="7"/>
    <n v="3947.3"/>
    <n v="394.73"/>
    <n v="0.39473000000000003"/>
    <n v="7.8945999999999996"/>
    <n v="7.8945999999999999E-3"/>
    <n v="5.9933561279465468E-5"/>
    <n v="0.99680171025206721"/>
    <n v="0.36052803915486153"/>
    <n v="378"/>
    <n v="2901.3"/>
    <n v="290.13"/>
    <n v="0.29013"/>
    <n v="5.8026"/>
    <n v="5.8025999999999998E-3"/>
    <n v="6.5858230349558105E-5"/>
    <n v="0.99655129005974441"/>
  </r>
  <r>
    <x v="400"/>
    <s v="۵۰۰ شرکت"/>
    <x v="400"/>
    <x v="13"/>
    <n v="3840.7"/>
    <n v="384.07"/>
    <n v="0.38406999999999997"/>
    <n v="7.6814"/>
    <n v="7.6813999999999997E-3"/>
    <n v="5.831500742432625E-5"/>
    <n v="0.99686002525949158"/>
    <n v="0.80985815937043504"/>
    <n v="413"/>
    <n v="2122.1"/>
    <n v="212.20999999999998"/>
    <n v="0.21220999999999998"/>
    <n v="4.2441999999999993"/>
    <n v="4.2441999999999992E-3"/>
    <n v="4.8170734024332969E-5"/>
    <n v="0.99659946079376871"/>
  </r>
  <r>
    <x v="401"/>
    <s v="۵۰۰ شرکت"/>
    <x v="401"/>
    <x v="20"/>
    <n v="3840.1"/>
    <n v="384.01"/>
    <n v="0.38401000000000002"/>
    <n v="7.6802000000000001"/>
    <n v="7.6801999999999999E-3"/>
    <n v="5.8305897365104077E-5"/>
    <n v="0.99691833115685669"/>
    <n v="0.33443374917468827"/>
    <n v="379"/>
    <n v="2877.7"/>
    <n v="287.77"/>
    <n v="0.28776999999999997"/>
    <n v="5.7553999999999998"/>
    <n v="5.7553999999999999E-3"/>
    <n v="6.5322520758599026E-5"/>
    <n v="0.99666478331452735"/>
  </r>
  <r>
    <x v="402"/>
    <s v="۵۰۰ شرکت"/>
    <x v="402"/>
    <x v="12"/>
    <n v="3743.6"/>
    <n v="374.36"/>
    <n v="0.37436000000000003"/>
    <n v="7.4871999999999996"/>
    <n v="7.4871999999999994E-3"/>
    <n v="5.6840696173538093E-5"/>
    <n v="0.9969751718530302"/>
    <n v="-0.12923334573874212"/>
    <n v="328"/>
    <n v="4299.2"/>
    <n v="429.91999999999996"/>
    <n v="0.42991999999999997"/>
    <n v="8.598399999999998"/>
    <n v="8.5983999999999974E-3"/>
    <n v="9.7589943790307845E-5"/>
    <n v="0.99676237325831762"/>
  </r>
  <r>
    <x v="403"/>
    <s v="۵۰۰ شرکت"/>
    <x v="403"/>
    <x v="2"/>
    <n v="3737.5"/>
    <n v="373.75"/>
    <n v="0.37375000000000003"/>
    <n v="7.4749999999999996"/>
    <n v="7.4749999999999999E-3"/>
    <n v="5.6748077238112681E-5"/>
    <n v="0.9970319199302683"/>
    <n v="5.9328510480430348"/>
    <n v="484"/>
    <n v="539.1"/>
    <n v="53.910000000000004"/>
    <n v="5.3910000000000007E-2"/>
    <n v="1.0782"/>
    <n v="1.0782000000000001E-3"/>
    <n v="1.223733222398469E-5"/>
    <n v="0.99677461059054162"/>
  </r>
  <r>
    <x v="404"/>
    <s v="۵۰۰ شرکت"/>
    <x v="404"/>
    <x v="11"/>
    <n v="3598.5"/>
    <n v="359.85"/>
    <n v="0.35985"/>
    <n v="7.1970000000000001"/>
    <n v="7.1970000000000003E-3"/>
    <n v="5.4637580184976185E-5"/>
    <n v="0.99708655751045328"/>
    <n v="0.22510468797875594"/>
    <n v="375"/>
    <n v="2937.3"/>
    <n v="293.73"/>
    <n v="0.29372999999999999"/>
    <n v="5.8746"/>
    <n v="5.8745999999999998E-3"/>
    <n v="6.6675414471360086E-5"/>
    <n v="0.99684128600501298"/>
  </r>
  <r>
    <x v="405"/>
    <s v="۵۰۰ شرکت"/>
    <x v="405"/>
    <x v="20"/>
    <n v="3538"/>
    <n v="353.8"/>
    <n v="0.3538"/>
    <n v="7.0759999999999996"/>
    <n v="7.0759999999999998E-3"/>
    <n v="5.3718982546740512E-5"/>
    <n v="0.99714027649299997"/>
    <n v="0.40659165904663452"/>
    <n v="397"/>
    <n v="2515.3000000000002"/>
    <n v="251.53000000000003"/>
    <n v="0.25153000000000003"/>
    <n v="5.0306000000000006"/>
    <n v="5.0306000000000005E-3"/>
    <n v="5.7096200599125747E-5"/>
    <n v="0.99689838220561211"/>
  </r>
  <r>
    <x v="406"/>
    <s v="۵۰۰ شرکت"/>
    <x v="406"/>
    <x v="25"/>
    <n v="3528.5"/>
    <n v="352.85"/>
    <n v="0.35285"/>
    <n v="7.0570000000000004"/>
    <n v="7.0570000000000008E-3"/>
    <n v="5.3574739942389464E-5"/>
    <n v="0.99719385123294235"/>
    <n v="0.23451822825554558"/>
    <n v="382"/>
    <n v="2858.2"/>
    <n v="285.82"/>
    <n v="0.28582000000000002"/>
    <n v="5.7164000000000001"/>
    <n v="5.7164E-3"/>
    <n v="6.4879879359289622E-5"/>
    <n v="0.99696326208497144"/>
  </r>
  <r>
    <x v="407"/>
    <s v="۵۰۰ شرکت"/>
    <x v="407"/>
    <x v="4"/>
    <n v="3471.6"/>
    <n v="347.15999999999997"/>
    <n v="0.34715999999999997"/>
    <n v="6.9431999999999992"/>
    <n v="6.9431999999999992E-3"/>
    <n v="5.2710802659486811E-5"/>
    <n v="0.9972465620356018"/>
    <n v="0.43745600596248613"/>
    <n v="401"/>
    <n v="2415.1"/>
    <n v="241.51"/>
    <n v="0.24151"/>
    <n v="4.8301999999999996"/>
    <n v="4.8301999999999998E-3"/>
    <n v="5.4821704793443553E-5"/>
    <n v="0.99701808378976486"/>
  </r>
  <r>
    <x v="408"/>
    <s v="۵۰۰ شرکت"/>
    <x v="408"/>
    <x v="21"/>
    <n v="3364.8"/>
    <n v="336.48"/>
    <n v="0.33648"/>
    <n v="6.7295999999999996"/>
    <n v="6.7295999999999996E-3"/>
    <n v="5.1089212117940208E-5"/>
    <n v="0.99729765124771974"/>
    <n v="0.34699759807846275"/>
    <n v="398"/>
    <n v="2498"/>
    <n v="249.8"/>
    <n v="0.24980000000000002"/>
    <n v="4.9960000000000004"/>
    <n v="4.9960000000000004E-3"/>
    <n v="5.6703498229482013E-5"/>
    <n v="0.99707478728799437"/>
  </r>
  <r>
    <x v="409"/>
    <s v="۵۰۰ شرکت"/>
    <x v="409"/>
    <x v="11"/>
    <n v="3332.9"/>
    <n v="333.29"/>
    <n v="0.33329000000000003"/>
    <n v="6.6657999999999999"/>
    <n v="6.6658000000000004E-3"/>
    <n v="5.0604860635961408E-5"/>
    <n v="0.99734825610835576"/>
    <n v="0.36588664399000059"/>
    <n v="400"/>
    <n v="2440.1"/>
    <n v="244.01"/>
    <n v="0.24401"/>
    <n v="4.8802000000000003"/>
    <n v="4.8802000000000003E-3"/>
    <n v="5.5389193766917158E-5"/>
    <n v="0.99713017648176128"/>
  </r>
  <r>
    <x v="410"/>
    <s v="۵۰۰ شرکت"/>
    <x v="410"/>
    <x v="24"/>
    <n v="3329.9"/>
    <n v="332.99"/>
    <n v="0.33299000000000001"/>
    <n v="6.6597999999999997"/>
    <n v="6.6597999999999996E-3"/>
    <n v="5.055931033985054E-5"/>
    <n v="0.99739881541869557"/>
    <n v="0.14323479932708483"/>
    <n v="377"/>
    <n v="2912.7"/>
    <n v="291.27"/>
    <n v="0.29126999999999997"/>
    <n v="5.8254000000000001"/>
    <n v="5.8254000000000005E-3"/>
    <n v="6.6117005321462079E-5"/>
    <n v="0.99719629348708272"/>
  </r>
  <r>
    <x v="411"/>
    <s v="۵۰۰ شرکت"/>
    <x v="411"/>
    <x v="10"/>
    <n v="3252.6"/>
    <n v="325.26"/>
    <n v="0.32525999999999999"/>
    <n v="6.5052000000000003"/>
    <n v="6.5052E-3"/>
    <n v="4.9385631043394062E-5"/>
    <n v="0.99744820104973897"/>
    <n v="0.20022140221402207"/>
    <n v="386"/>
    <n v="2710"/>
    <n v="271"/>
    <n v="0.27100000000000002"/>
    <n v="5.42"/>
    <n v="5.4200000000000003E-3"/>
    <n v="6.1515804724538128E-5"/>
    <n v="0.9972578092918073"/>
  </r>
  <r>
    <x v="412"/>
    <s v="۵۰۰ شرکت"/>
    <x v="412"/>
    <x v="25"/>
    <n v="3133"/>
    <n v="313.3"/>
    <n v="0.31330000000000002"/>
    <n v="6.266"/>
    <n v="6.2659999999999999E-3"/>
    <n v="4.7569692571774457E-5"/>
    <n v="0.99749577074231077"/>
    <n v="1.3828719196836023"/>
    <n v="445"/>
    <n v="1314.8"/>
    <n v="131.47999999999999"/>
    <n v="0.13147999999999999"/>
    <n v="2.6295999999999995"/>
    <n v="2.6295999999999993E-3"/>
    <n v="2.9845380092923508E-5"/>
    <n v="0.99728765467190017"/>
  </r>
  <r>
    <x v="413"/>
    <s v="۵۰۰ شرکت"/>
    <x v="413"/>
    <x v="24"/>
    <n v="3029.6"/>
    <n v="302.95999999999998"/>
    <n v="0.30296000000000001"/>
    <n v="6.0591999999999997"/>
    <n v="6.0591999999999998E-3"/>
    <n v="4.5999725699153491E-5"/>
    <n v="0.99754177046800996"/>
    <n v="1.2676646706586827"/>
    <n v="444"/>
    <n v="1336"/>
    <n v="133.6"/>
    <n v="0.1336"/>
    <n v="2.6720000000000002"/>
    <n v="2.6720000000000003E-3"/>
    <n v="3.0326610742429135E-5"/>
    <n v="0.9973179812826426"/>
  </r>
  <r>
    <x v="414"/>
    <s v="۵۰۰ شرکت"/>
    <x v="414"/>
    <x v="8"/>
    <n v="3029.5"/>
    <n v="302.95"/>
    <n v="0.30295"/>
    <n v="6.0590000000000002"/>
    <n v="6.0590000000000001E-3"/>
    <n v="4.5998207355949796E-5"/>
    <n v="0.99758776867536592"/>
    <n v="0.44896690262100614"/>
    <n v="415"/>
    <n v="2090.8000000000002"/>
    <n v="209.08"/>
    <n v="0.20908000000000002"/>
    <n v="4.1816000000000004"/>
    <n v="4.1816000000000006E-3"/>
    <n v="4.7460237829544039E-5"/>
    <n v="0.99736544152047213"/>
  </r>
  <r>
    <x v="415"/>
    <s v="۵۰۰ شرکت"/>
    <x v="415"/>
    <x v="7"/>
    <n v="3012.9"/>
    <n v="301.29000000000002"/>
    <n v="0.30129"/>
    <n v="6.0258000000000003"/>
    <n v="6.0258000000000004E-3"/>
    <n v="4.5746162384136376E-5"/>
    <n v="0.99763351483775009"/>
    <n v="-0.25415882760669373"/>
    <n v="338"/>
    <n v="4039.6"/>
    <n v="403.96"/>
    <n v="0.40395999999999999"/>
    <n v="8.0792000000000002"/>
    <n v="8.0791999999999999E-3"/>
    <n v="9.1697138289758022E-5"/>
    <n v="0.99745713865876184"/>
  </r>
  <r>
    <x v="416"/>
    <s v="۵۰۰ شرکت"/>
    <x v="416"/>
    <x v="0"/>
    <n v="3004.4"/>
    <n v="300.44"/>
    <n v="0.30043999999999998"/>
    <n v="6.0087999999999999"/>
    <n v="6.0087999999999999E-3"/>
    <n v="4.5617103211822268E-5"/>
    <n v="0.99767913194096192"/>
    <n v="0.89158219479947132"/>
    <n v="432"/>
    <n v="1588.3"/>
    <n v="158.82999999999998"/>
    <n v="0.15882999999999997"/>
    <n v="3.1765999999999996"/>
    <n v="3.1765999999999995E-3"/>
    <n v="3.6053709462724681E-5"/>
    <n v="0.99749319236822453"/>
  </r>
  <r>
    <x v="417"/>
    <s v="۵۰۰ شرکت"/>
    <x v="417"/>
    <x v="21"/>
    <n v="2996.1"/>
    <n v="299.61"/>
    <n v="0.29960999999999999"/>
    <n v="5.9922000000000004"/>
    <n v="5.9922000000000005E-3"/>
    <n v="4.5491080725915565E-5"/>
    <n v="0.99772462302168785"/>
    <n v="0.60536891175052232"/>
    <n v="422"/>
    <n v="1866.3"/>
    <n v="186.63"/>
    <n v="0.18662999999999999"/>
    <n v="3.7326000000000001"/>
    <n v="3.7326E-3"/>
    <n v="4.2364186847751108E-5"/>
    <n v="0.99753555655507231"/>
  </r>
  <r>
    <x v="418"/>
    <s v="۵۰۰ شرکت"/>
    <x v="418"/>
    <x v="11"/>
    <n v="2991.6"/>
    <n v="299.15999999999997"/>
    <n v="0.29915999999999998"/>
    <n v="5.9831999999999992"/>
    <n v="5.9831999999999993E-3"/>
    <n v="4.5422755281749266E-5"/>
    <n v="0.99777004577696959"/>
    <n v="5.0753398194654187E-2"/>
    <n v="383"/>
    <n v="2847.1"/>
    <n v="284.70999999999998"/>
    <n v="0.28470999999999996"/>
    <n v="5.6942000000000004"/>
    <n v="5.6942E-3"/>
    <n v="6.462791425506734E-5"/>
    <n v="0.99760018446932741"/>
  </r>
  <r>
    <x v="419"/>
    <s v="۵۰۰ شرکت"/>
    <x v="419"/>
    <x v="29"/>
    <n v="2914.8"/>
    <n v="291.48"/>
    <n v="0.29148000000000002"/>
    <n v="5.8296000000000001"/>
    <n v="5.8295999999999999E-3"/>
    <n v="4.4256667701311258E-5"/>
    <n v="0.99781430244467095"/>
    <n v="-0.21372501416201339"/>
    <n v="348"/>
    <n v="3707.1"/>
    <n v="370.71"/>
    <n v="0.37070999999999998"/>
    <n v="7.4142000000000001"/>
    <n v="7.4142000000000001E-3"/>
    <n v="8.4149534942559145E-5"/>
    <n v="0.99768433400426992"/>
  </r>
  <r>
    <x v="420"/>
    <s v="۵۰۰ شرکت"/>
    <x v="420"/>
    <x v="9"/>
    <n v="2863.3"/>
    <n v="286.33000000000004"/>
    <n v="0.28633000000000003"/>
    <n v="5.7266000000000012"/>
    <n v="5.726600000000001E-3"/>
    <n v="4.3474720951408176E-5"/>
    <n v="0.99785777716562241"/>
    <n v="0.55453607687713768"/>
    <n v="424"/>
    <n v="1841.9"/>
    <n v="184.19"/>
    <n v="0.18418999999999999"/>
    <n v="3.6838000000000002"/>
    <n v="3.6838000000000001E-3"/>
    <n v="4.1810317609640879E-5"/>
    <n v="0.99772614432187956"/>
  </r>
  <r>
    <x v="421"/>
    <s v="۵۰۰ شرکت"/>
    <x v="421"/>
    <x v="29"/>
    <n v="2822.9"/>
    <n v="282.29000000000002"/>
    <n v="0.28229000000000004"/>
    <n v="5.6458000000000004"/>
    <n v="5.6458000000000003E-3"/>
    <n v="4.2861310297115261E-5"/>
    <n v="0.99790063847591948"/>
    <n v="5.6790955375861207E-2"/>
    <n v="392"/>
    <n v="2671.2"/>
    <n v="267.12"/>
    <n v="0.26712000000000002"/>
    <n v="5.3423999999999996"/>
    <n v="5.3423999999999998E-3"/>
    <n v="6.0635061837707099E-5"/>
    <n v="0.99778677938371729"/>
  </r>
  <r>
    <x v="422"/>
    <s v="۵۰۰ شرکت"/>
    <x v="422"/>
    <x v="8"/>
    <n v="2794.1"/>
    <n v="279.40999999999997"/>
    <n v="0.27940999999999999"/>
    <n v="5.5881999999999987"/>
    <n v="5.5881999999999989E-3"/>
    <n v="4.2424027454450997E-5"/>
    <n v="0.99794306250337395"/>
    <n v="0.27444809341361065"/>
    <n v="411"/>
    <n v="2192.4"/>
    <n v="219.24"/>
    <n v="0.21924000000000002"/>
    <n v="4.3848000000000003"/>
    <n v="4.3848000000000003E-3"/>
    <n v="4.976651301774074E-5"/>
    <n v="0.99783654589673498"/>
  </r>
  <r>
    <x v="423"/>
    <s v="۵۰۰ شرکت"/>
    <x v="423"/>
    <x v="29"/>
    <n v="2722.5"/>
    <n v="272.25"/>
    <n v="0.27224999999999999"/>
    <n v="5.4450000000000003"/>
    <n v="5.4450000000000002E-3"/>
    <n v="4.1336893720605157E-5"/>
    <n v="0.9979843993970946"/>
    <n v="-0.67038754434180414"/>
    <n v="260"/>
    <n v="8259.7000000000007"/>
    <n v="825.97"/>
    <n v="0.82596999999999998"/>
    <n v="16.519400000000001"/>
    <n v="1.65194E-2"/>
    <n v="1.8749154696799542E-4"/>
    <n v="0.99802403744370294"/>
  </r>
  <r>
    <x v="424"/>
    <s v="۵۰۰ شرکت"/>
    <x v="424"/>
    <x v="23"/>
    <n v="2718.9"/>
    <n v="271.89"/>
    <n v="0.27188999999999997"/>
    <n v="5.4378000000000002"/>
    <n v="5.4378000000000004E-3"/>
    <n v="4.128223336527213E-5"/>
    <n v="0.9980256816304599"/>
    <n v="0.59747356051703893"/>
    <n v="429"/>
    <n v="1702"/>
    <n v="170.2"/>
    <n v="0.17019999999999999"/>
    <n v="3.4039999999999999"/>
    <n v="3.4039999999999999E-3"/>
    <n v="3.8634649314082621E-5"/>
    <n v="0.99806267209301702"/>
  </r>
  <r>
    <x v="425"/>
    <s v="۵۰۰ شرکت"/>
    <x v="425"/>
    <x v="11"/>
    <n v="2687.2"/>
    <n v="268.71999999999997"/>
    <n v="0.26871999999999996"/>
    <n v="5.3743999999999987"/>
    <n v="5.3743999999999988E-3"/>
    <n v="4.08009185697007E-5"/>
    <n v="0.99806648254902963"/>
    <n v="0.70832803560076285"/>
    <n v="433"/>
    <n v="1573"/>
    <n v="157.30000000000001"/>
    <n v="0.15730000000000002"/>
    <n v="3.1459999999999999"/>
    <n v="3.1459999999999999E-3"/>
    <n v="3.5706406210958845E-5"/>
    <n v="0.998098378499228"/>
  </r>
  <r>
    <x v="426"/>
    <s v="۵۰۰ شرکت"/>
    <x v="426"/>
    <x v="11"/>
    <n v="2675.4"/>
    <n v="267.54000000000002"/>
    <n v="0.26754"/>
    <n v="5.3508000000000013"/>
    <n v="5.350800000000001E-3"/>
    <n v="4.0621754071664665E-5"/>
    <n v="0.99810710430310134"/>
    <n v="0.91072703899442931"/>
    <n v="441"/>
    <n v="1400.2"/>
    <n v="140.02000000000001"/>
    <n v="0.14002000000000001"/>
    <n v="2.8003999999999998"/>
    <n v="2.8003999999999998E-3"/>
    <n v="3.178392242630933E-5"/>
    <n v="0.99813016242165431"/>
  </r>
  <r>
    <x v="427"/>
    <s v="۵۰۰ شرکت"/>
    <x v="427"/>
    <x v="20"/>
    <n v="2581.1999999999998"/>
    <n v="258.12"/>
    <n v="0.25812000000000002"/>
    <n v="5.1623999999999999"/>
    <n v="5.1624000000000001E-3"/>
    <n v="3.9191474773783667E-5"/>
    <n v="0.99814629577787517"/>
    <n v="1.980600461893764"/>
    <n v="465"/>
    <n v="866"/>
    <n v="86.6"/>
    <n v="8.6599999999999996E-2"/>
    <n v="1.732"/>
    <n v="1.732E-3"/>
    <n v="1.9657818041125468E-5"/>
    <n v="0.99814982023969545"/>
  </r>
  <r>
    <x v="428"/>
    <s v="۵۰۰ شرکت"/>
    <x v="428"/>
    <x v="31"/>
    <n v="2507.3000000000002"/>
    <n v="250.73000000000002"/>
    <n v="0.25073000000000001"/>
    <n v="5.0146000000000006"/>
    <n v="5.014600000000001E-3"/>
    <n v="3.8069419146252832E-5"/>
    <n v="0.99818436519702147"/>
    <n v="2.8639235629526896"/>
    <n v="479"/>
    <n v="648.9"/>
    <n v="64.89"/>
    <n v="6.4890000000000003E-2"/>
    <n v="1.2978000000000001"/>
    <n v="1.2978E-3"/>
    <n v="1.4729743795480735E-5"/>
    <n v="0.99816454998349091"/>
  </r>
  <r>
    <x v="429"/>
    <s v="۵۰۰ شرکت"/>
    <x v="429"/>
    <x v="21"/>
    <n v="2438"/>
    <n v="243.8"/>
    <n v="0.24380000000000002"/>
    <n v="4.8760000000000003"/>
    <n v="4.8760000000000001E-3"/>
    <n v="3.7017207306091965E-5"/>
    <n v="0.99822138240432756"/>
    <n v="0.74055829228243009"/>
    <n v="440"/>
    <n v="1400.7"/>
    <n v="140.07"/>
    <n v="0.14007"/>
    <n v="2.8014000000000001"/>
    <n v="2.8013999999999999E-3"/>
    <n v="3.1795272205778801E-5"/>
    <n v="0.99819634525569667"/>
  </r>
  <r>
    <x v="430"/>
    <s v="۵۰۰ شرکت"/>
    <x v="430"/>
    <x v="24"/>
    <n v="2426.4"/>
    <n v="242.64000000000001"/>
    <n v="0.24264000000000002"/>
    <n v="4.8528000000000002"/>
    <n v="4.8528E-3"/>
    <n v="3.6841079494463307E-5"/>
    <n v="0.99825822348382198"/>
    <n v="0.39424237200482692"/>
    <n v="428"/>
    <n v="1740.3"/>
    <n v="174.03"/>
    <n v="0.17402999999999999"/>
    <n v="3.4805999999999999"/>
    <n v="3.4805999999999999E-3"/>
    <n v="3.9504042421444172E-5"/>
    <n v="0.99823584929811815"/>
  </r>
  <r>
    <x v="431"/>
    <s v="۵۰۰ شرکت"/>
    <x v="431"/>
    <x v="18"/>
    <n v="2419.9"/>
    <n v="241.99"/>
    <n v="0.24199000000000001"/>
    <n v="4.8398000000000003"/>
    <n v="4.8398E-3"/>
    <n v="3.6742387186223107E-5"/>
    <n v="0.99829496587100819"/>
    <n v="0.24429247223364881"/>
    <n v="419"/>
    <n v="1944.8"/>
    <n v="194.48"/>
    <n v="0.19447999999999999"/>
    <n v="3.8896000000000002"/>
    <n v="3.8896E-3"/>
    <n v="4.4146102224458215E-5"/>
    <n v="0.99827999540034262"/>
  </r>
  <r>
    <x v="432"/>
    <s v="۵۰۰ شرکت"/>
    <x v="432"/>
    <x v="16"/>
    <n v="2404.1"/>
    <n v="240.41"/>
    <n v="0.24040999999999998"/>
    <n v="4.8082000000000003"/>
    <n v="4.8082000000000003E-3"/>
    <n v="3.650248896003925E-5"/>
    <n v="0.99833146835996822"/>
    <n v="1.5867226167419841"/>
    <n v="461"/>
    <n v="929.4"/>
    <n v="92.94"/>
    <n v="9.2939999999999995E-2"/>
    <n v="1.8588"/>
    <n v="1.8588000000000001E-3"/>
    <n v="2.1096970077854518E-5"/>
    <n v="0.99830109237042053"/>
  </r>
  <r>
    <x v="433"/>
    <s v="۵۰۰ شرکت"/>
    <x v="433"/>
    <x v="28"/>
    <n v="2386.4"/>
    <n v="238.64000000000001"/>
    <n v="0.23864000000000002"/>
    <n v="4.7728000000000002"/>
    <n v="4.7727999999999998E-3"/>
    <n v="3.6233742212985174E-5"/>
    <n v="0.99836770210218118"/>
    <n v="4.0377876293012456"/>
    <n v="489"/>
    <n v="473.7"/>
    <n v="47.37"/>
    <n v="4.7369999999999995E-2"/>
    <n v="0.94740000000000002"/>
    <n v="9.4740000000000004E-4"/>
    <n v="1.0752781069377754E-5"/>
    <n v="0.99831184515148985"/>
  </r>
  <r>
    <x v="434"/>
    <s v="۵۰۰ شرکت"/>
    <x v="434"/>
    <x v="16"/>
    <n v="2367.3000000000002"/>
    <n v="236.73000000000002"/>
    <n v="0.23673000000000002"/>
    <n v="4.7346000000000013"/>
    <n v="4.7346000000000011E-3"/>
    <n v="3.5943738661079376E-5"/>
    <n v="0.99840364584084229"/>
    <n v="0.32934636118598393"/>
    <n v="427"/>
    <n v="1780.8"/>
    <n v="178.07999999999998"/>
    <n v="0.17807999999999999"/>
    <n v="3.5615999999999994"/>
    <n v="3.5615999999999994E-3"/>
    <n v="4.0423374558471393E-5"/>
    <n v="0.9983522685260483"/>
  </r>
  <r>
    <x v="435"/>
    <s v="۵۰۰ شرکت"/>
    <x v="435"/>
    <x v="10"/>
    <n v="2361.1"/>
    <n v="236.10999999999999"/>
    <n v="0.23610999999999999"/>
    <n v="4.7222"/>
    <n v="4.7222000000000002E-3"/>
    <n v="3.5849601382450262E-5"/>
    <n v="0.99843949544222477"/>
    <n v="1.5448372494072"/>
    <n v="462"/>
    <n v="927.8"/>
    <n v="92.78"/>
    <n v="9.2780000000000001E-2"/>
    <n v="1.8555999999999999"/>
    <n v="1.8556E-3"/>
    <n v="2.1060650783552205E-5"/>
    <n v="0.99837332917683186"/>
  </r>
  <r>
    <x v="436"/>
    <s v="۵۰۰ شرکت"/>
    <x v="436"/>
    <x v="21"/>
    <n v="2347.9"/>
    <n v="234.79000000000002"/>
    <n v="0.23479000000000003"/>
    <n v="4.6958000000000011"/>
    <n v="4.6958000000000008E-3"/>
    <n v="3.5649180079562485E-5"/>
    <n v="0.99847514462230436"/>
    <n v="1.6547942107643601"/>
    <n v="463"/>
    <n v="884.4"/>
    <n v="88.44"/>
    <n v="8.8439999999999991E-2"/>
    <n v="1.7687999999999999"/>
    <n v="1.7687999999999998E-3"/>
    <n v="2.0075489925602037E-5"/>
    <n v="0.99839340466675741"/>
  </r>
  <r>
    <x v="437"/>
    <s v="۵۰۰ شرکت"/>
    <x v="437"/>
    <x v="25"/>
    <n v="2322.1"/>
    <n v="232.20999999999998"/>
    <n v="0.23220999999999997"/>
    <n v="4.6441999999999988"/>
    <n v="4.6441999999999985E-3"/>
    <n v="3.5257447533009076E-5"/>
    <n v="0.99851040206983732"/>
    <n v="0.4947537817830705"/>
    <n v="434"/>
    <n v="1553.5"/>
    <n v="155.35"/>
    <n v="0.15534999999999999"/>
    <n v="3.1070000000000002"/>
    <n v="3.1070000000000004E-3"/>
    <n v="3.5263764811649448E-5"/>
    <n v="0.99842866843156908"/>
  </r>
  <r>
    <x v="438"/>
    <s v="۵۰۰ شرکت"/>
    <x v="438"/>
    <x v="29"/>
    <n v="2305.5"/>
    <n v="230.55"/>
    <n v="0.23055"/>
    <n v="4.6109999999999998"/>
    <n v="4.6109999999999996E-3"/>
    <n v="3.5005402561195656E-5"/>
    <n v="0.99854540747239851"/>
    <n v="0.26377240585430028"/>
    <n v="425"/>
    <n v="1824.3"/>
    <n v="182.43"/>
    <n v="0.18243000000000001"/>
    <n v="3.6486000000000001"/>
    <n v="3.6486000000000001E-3"/>
    <n v="4.1410805372315467E-5"/>
    <n v="0.99847007923694142"/>
  </r>
  <r>
    <x v="439"/>
    <s v="۵۰۰ شرکت"/>
    <x v="439"/>
    <x v="21"/>
    <n v="2293.1999999999998"/>
    <n v="229.32"/>
    <n v="0.22932"/>
    <n v="4.5864000000000003"/>
    <n v="4.5864E-3"/>
    <n v="3.4818646347141137E-5"/>
    <n v="0.99858022611874564"/>
    <n v="7.7884841363102142E-2"/>
    <n v="412"/>
    <n v="2127.5"/>
    <n v="212.75"/>
    <n v="0.21274999999999999"/>
    <n v="4.2549999999999999"/>
    <n v="4.2550000000000001E-3"/>
    <n v="4.8293311642603271E-5"/>
    <n v="0.998518372548584"/>
  </r>
  <r>
    <x v="440"/>
    <s v="۵۰۰ شرکت"/>
    <x v="440"/>
    <x v="8"/>
    <n v="2260.9"/>
    <n v="226.09"/>
    <n v="0.22609000000000001"/>
    <n v="4.5217999999999998"/>
    <n v="4.5217999999999994E-3"/>
    <n v="3.4328221492347542E-5"/>
    <n v="0.99861455434023794"/>
    <n v="3.3196408100878871"/>
    <n v="485"/>
    <n v="523.4"/>
    <n v="52.339999999999996"/>
    <n v="5.2339999999999998E-2"/>
    <n v="1.0468"/>
    <n v="1.0467999999999999E-3"/>
    <n v="1.1880949148643266E-5"/>
    <n v="0.99853025349773261"/>
  </r>
  <r>
    <x v="441"/>
    <s v="۵۰۰ شرکت"/>
    <x v="441"/>
    <x v="28"/>
    <n v="2237.8000000000002"/>
    <n v="223.78000000000003"/>
    <n v="0.22378000000000003"/>
    <n v="4.4756000000000009"/>
    <n v="4.4756000000000006E-3"/>
    <n v="3.3977484212293935E-5"/>
    <n v="0.99864853182445024"/>
    <n v="1.6694500775378747"/>
    <n v="469"/>
    <n v="838.3"/>
    <n v="83.83"/>
    <n v="8.3830000000000002E-2"/>
    <n v="1.6766000000000001"/>
    <n v="1.6766000000000001E-3"/>
    <n v="1.9029040258516722E-5"/>
    <n v="0.99854928253799113"/>
  </r>
  <r>
    <x v="442"/>
    <s v="۵۰۰ شرکت"/>
    <x v="442"/>
    <x v="21"/>
    <n v="2236.9"/>
    <n v="223.69"/>
    <n v="0.22369"/>
    <n v="4.4737999999999998"/>
    <n v="4.4738E-3"/>
    <n v="3.396381912346067E-5"/>
    <n v="0.9986824956435737"/>
    <s v=" "/>
    <n v="497"/>
    <n v="0"/>
    <n v="0"/>
    <n v="0"/>
    <n v="0"/>
    <n v="0"/>
    <n v="0"/>
    <n v="0.99854928253799113"/>
  </r>
  <r>
    <x v="443"/>
    <s v="۵۰۰ شرکت"/>
    <x v="443"/>
    <x v="4"/>
    <n v="2235"/>
    <n v="223.5"/>
    <n v="0.2235"/>
    <n v="4.47"/>
    <n v="4.47E-3"/>
    <n v="3.3934970602590458E-5"/>
    <n v="0.99871643061417625"/>
    <n v="8.4004268115239089E-2"/>
    <n v="416"/>
    <n v="2061.8000000000002"/>
    <n v="206.18"/>
    <n v="0.20618"/>
    <n v="4.1235999999999997"/>
    <n v="4.1235999999999998E-3"/>
    <n v="4.6801950620314652E-5"/>
    <n v="0.99859608448861148"/>
  </r>
  <r>
    <x v="444"/>
    <s v="۵۰۰ شرکت"/>
    <x v="444"/>
    <x v="6"/>
    <n v="2144.5"/>
    <n v="214.45"/>
    <n v="0.21445"/>
    <n v="4.2889999999999997"/>
    <n v="4.2889999999999994E-3"/>
    <n v="3.2560870003246189E-5"/>
    <n v="0.9987489914841795"/>
    <n v="0.85558535952236725"/>
    <n v="452"/>
    <n v="1155.7"/>
    <n v="115.57000000000001"/>
    <n v="0.11557000000000001"/>
    <n v="2.3113999999999999"/>
    <n v="2.3113999999999999E-3"/>
    <n v="2.6233880265737534E-5"/>
    <n v="0.99862231836887727"/>
  </r>
  <r>
    <x v="445"/>
    <s v="۵۰۰ شرکت"/>
    <x v="445"/>
    <x v="10"/>
    <n v="2128.5"/>
    <n v="212.85"/>
    <n v="0.21284999999999998"/>
    <n v="4.2569999999999997"/>
    <n v="4.2569999999999995E-3"/>
    <n v="3.2317935090654935E-5"/>
    <n v="0.99878130941927012"/>
    <n v="-6.9890264490714689"/>
    <n v="499"/>
    <n v="-355.4"/>
    <n v="-35.54"/>
    <n v="-3.5540000000000002E-2"/>
    <n v="-0.71079999999999999"/>
    <n v="-7.1080000000000004E-4"/>
    <n v="-8.067423246900683E-6"/>
    <n v="0.99861425094563039"/>
  </r>
  <r>
    <x v="446"/>
    <s v="۵۰۰ شرکت"/>
    <x v="446"/>
    <x v="17"/>
    <n v="2050.8000000000002"/>
    <n v="205.08"/>
    <n v="0.20508000000000001"/>
    <n v="4.1016000000000004"/>
    <n v="4.1016000000000004E-3"/>
    <n v="3.1138182421383675E-5"/>
    <n v="0.99881244760169152"/>
    <n v="-0.36209524402003168"/>
    <n v="365"/>
    <n v="3214.9"/>
    <n v="321.49"/>
    <n v="0.32149"/>
    <n v="6.4298000000000002"/>
    <n v="6.4298000000000003E-3"/>
    <n v="7.2976812032810934E-5"/>
    <n v="0.99868722775766317"/>
  </r>
  <r>
    <x v="447"/>
    <s v="۵۰۰ شرکت"/>
    <x v="447"/>
    <x v="6"/>
    <n v="2047.9"/>
    <n v="204.79000000000002"/>
    <n v="0.20479000000000003"/>
    <n v="4.0958000000000006"/>
    <n v="4.0958000000000001E-3"/>
    <n v="3.1094150468476509E-5"/>
    <n v="0.99884354175215995"/>
    <n v="0.72425696724762156"/>
    <n v="449"/>
    <n v="1187.7"/>
    <n v="118.77000000000001"/>
    <n v="0.11877000000000001"/>
    <n v="2.3754000000000004"/>
    <n v="2.3754000000000006E-3"/>
    <n v="2.6960266151783747E-5"/>
    <n v="0.99871418802381495"/>
  </r>
  <r>
    <x v="448"/>
    <s v="۵۰۰ شرکت"/>
    <x v="448"/>
    <x v="6"/>
    <n v="2023.9"/>
    <n v="202.39000000000001"/>
    <n v="0.20239000000000001"/>
    <n v="4.0477999999999996"/>
    <n v="4.0477999999999998E-3"/>
    <n v="3.0729748099589631E-5"/>
    <n v="0.99887427150025954"/>
    <n v="1.366027589431845"/>
    <n v="466"/>
    <n v="855.4"/>
    <n v="85.539999999999992"/>
    <n v="8.5539999999999991E-2"/>
    <n v="1.7107999999999999"/>
    <n v="1.7108E-3"/>
    <n v="1.9417202716372663E-5"/>
    <n v="0.99873360522653132"/>
  </r>
  <r>
    <x v="449"/>
    <s v="۵۰۰ شرکت"/>
    <x v="449"/>
    <x v="20"/>
    <n v="2009.7"/>
    <n v="200.97"/>
    <n v="0.20097000000000001"/>
    <n v="4.0194000000000001"/>
    <n v="4.0194000000000002E-3"/>
    <n v="3.05141433646649E-5"/>
    <n v="0.99890478564362417"/>
    <n v="5.9688900606380102E-2"/>
    <n v="421"/>
    <n v="1896.5"/>
    <n v="189.65"/>
    <n v="0.18965000000000001"/>
    <n v="3.7930000000000001"/>
    <n v="3.7930000000000004E-3"/>
    <n v="4.3049713527707223E-5"/>
    <n v="0.99877665494005907"/>
  </r>
  <r>
    <x v="450"/>
    <s v="۵۰۰ شرکت"/>
    <x v="450"/>
    <x v="10"/>
    <n v="2002.9"/>
    <n v="200.29000000000002"/>
    <n v="0.20029000000000002"/>
    <n v="4.0058000000000007"/>
    <n v="4.0058000000000003E-3"/>
    <n v="3.0410896026813617E-5"/>
    <n v="0.99893519653965102"/>
    <n v="-0.59041737387783488"/>
    <n v="319"/>
    <n v="4890.1000000000004"/>
    <n v="489.01000000000005"/>
    <n v="0.48901000000000006"/>
    <n v="9.7802000000000024"/>
    <n v="9.7802000000000028E-3"/>
    <n v="1.1100311316732988E-4"/>
    <n v="0.99888765805322643"/>
  </r>
  <r>
    <x v="451"/>
    <s v="۵۰۰ شرکت"/>
    <x v="451"/>
    <x v="8"/>
    <n v="1996.9"/>
    <n v="199.69"/>
    <n v="0.19969000000000001"/>
    <n v="3.9937999999999998"/>
    <n v="3.9937999999999996E-3"/>
    <n v="3.0319795434591894E-5"/>
    <n v="0.99896551633508557"/>
    <n v="3.8375539493526123E-2"/>
    <n v="420"/>
    <n v="1923.1"/>
    <n v="192.31"/>
    <n v="0.19231000000000001"/>
    <n v="3.8462000000000001"/>
    <n v="3.8462000000000001E-3"/>
    <n v="4.3653521795483127E-5"/>
    <n v="0.99893131157502191"/>
  </r>
  <r>
    <x v="452"/>
    <s v="۵۰۰ شرکت"/>
    <x v="452"/>
    <x v="7"/>
    <n v="1950.6"/>
    <n v="195.06"/>
    <n v="0.19506000000000001"/>
    <n v="3.9011999999999998"/>
    <n v="3.9011999999999996E-3"/>
    <n v="2.9616802531280958E-5"/>
    <n v="0.9989951331376169"/>
    <n v="0.52856359219496918"/>
    <n v="447"/>
    <n v="1276.0999999999999"/>
    <n v="127.60999999999999"/>
    <n v="0.12760999999999997"/>
    <n v="2.5521999999999996"/>
    <n v="2.5521999999999997E-3"/>
    <n v="2.8966907161986382E-5"/>
    <n v="0.99896027848218394"/>
  </r>
  <r>
    <x v="453"/>
    <s v="۵۰۰ شرکت"/>
    <x v="453"/>
    <x v="10"/>
    <n v="1922.3"/>
    <n v="192.23"/>
    <n v="0.19222999999999998"/>
    <n v="3.8445999999999998"/>
    <n v="3.8445999999999997E-3"/>
    <n v="2.9187111404635181E-5"/>
    <n v="0.99902432024902155"/>
    <n v="0.27313067090535781"/>
    <n v="438"/>
    <n v="1509.9"/>
    <n v="150.99"/>
    <n v="0.15099000000000001"/>
    <n v="3.0198"/>
    <n v="3.0198E-3"/>
    <n v="3.4274064041911481E-5"/>
    <n v="0.99899455254622582"/>
  </r>
  <r>
    <x v="454"/>
    <s v="۵۰۰ شرکت"/>
    <x v="454"/>
    <x v="29"/>
    <n v="1917.4"/>
    <n v="191.74"/>
    <n v="0.19174000000000002"/>
    <n v="3.8348"/>
    <n v="3.8348000000000002E-3"/>
    <n v="2.9112712587654114E-5"/>
    <n v="0.9990534329616092"/>
    <n v="0.3446945788624729"/>
    <n v="439"/>
    <n v="1425.9"/>
    <n v="142.59"/>
    <n v="0.14258999999999999"/>
    <n v="2.8517999999999999"/>
    <n v="2.8517999999999998E-3"/>
    <n v="3.2367301091040192E-5"/>
    <n v="0.99902691984731684"/>
  </r>
  <r>
    <x v="455"/>
    <s v="۵۰۰ شرکت"/>
    <x v="455"/>
    <x v="13"/>
    <n v="1904.9"/>
    <n v="190.49"/>
    <n v="0.19049000000000002"/>
    <n v="3.8098000000000001"/>
    <n v="3.8097999999999999E-3"/>
    <n v="2.8922919687192198E-5"/>
    <n v="0.99908235588129635"/>
    <n v="-0.29040789718755822"/>
    <n v="390"/>
    <n v="2684.5"/>
    <n v="268.45"/>
    <n v="0.26844999999999997"/>
    <n v="5.3689999999999998"/>
    <n v="5.3689999999999996E-3"/>
    <n v="6.0936965971595051E-5"/>
    <n v="0.99908785681328849"/>
  </r>
  <r>
    <x v="456"/>
    <s v="۵۰۰ شرکت"/>
    <x v="456"/>
    <x v="10"/>
    <n v="1894.2"/>
    <n v="189.42000000000002"/>
    <n v="0.18942000000000001"/>
    <n v="3.7884000000000007"/>
    <n v="3.7884000000000008E-3"/>
    <n v="2.8760456964396806E-5"/>
    <n v="0.99911111633826077"/>
    <n v="0.84368308351177723"/>
    <n v="457"/>
    <n v="1027.4000000000001"/>
    <n v="102.74000000000001"/>
    <n v="0.10274000000000001"/>
    <n v="2.0548000000000002"/>
    <n v="2.0548000000000003E-3"/>
    <n v="2.3321526853871025E-5"/>
    <n v="0.9991111783401424"/>
  </r>
  <r>
    <x v="457"/>
    <s v="۵۰۰ شرکت"/>
    <x v="457"/>
    <x v="10"/>
    <n v="1834.6"/>
    <n v="183.45999999999998"/>
    <n v="0.18345999999999998"/>
    <n v="3.6691999999999996"/>
    <n v="3.6691999999999996E-3"/>
    <n v="2.7855524414994384E-5"/>
    <n v="0.99913897186267575"/>
    <n v="0.69025244149622234"/>
    <n v="454"/>
    <n v="1085.4000000000001"/>
    <n v="108.54"/>
    <n v="0.10854000000000001"/>
    <n v="2.1707999999999998"/>
    <n v="2.1707999999999996E-3"/>
    <n v="2.4638101272329769E-5"/>
    <n v="0.99913581644141469"/>
  </r>
  <r>
    <x v="458"/>
    <s v="۵۰۰ شرکت"/>
    <x v="458"/>
    <x v="22"/>
    <n v="1803.1"/>
    <n v="180.31"/>
    <n v="0.18031"/>
    <n v="3.6061999999999999"/>
    <n v="3.6061999999999999E-3"/>
    <n v="2.7377246305830362E-5"/>
    <n v="0.99916634910898161"/>
    <n v="1.9823023486602711"/>
    <n v="482"/>
    <n v="604.6"/>
    <n v="60.46"/>
    <n v="6.046E-2"/>
    <n v="1.2092000000000001"/>
    <n v="1.2092000000000001E-3"/>
    <n v="1.3724153334485519E-5"/>
    <n v="0.99914954059474914"/>
  </r>
  <r>
    <x v="459"/>
    <s v="۵۰۰ شرکت"/>
    <x v="459"/>
    <x v="23"/>
    <n v="1792.8"/>
    <n v="179.28"/>
    <n v="0.17927999999999999"/>
    <n v="3.5855999999999999"/>
    <n v="3.5856E-3"/>
    <n v="2.7220856955849744E-5"/>
    <n v="0.99919356996593744"/>
    <n v="0.51572539736219136"/>
    <n v="451"/>
    <n v="1182.8"/>
    <n v="118.28"/>
    <n v="0.11828"/>
    <n v="2.3656000000000001"/>
    <n v="2.3656000000000003E-3"/>
    <n v="2.6849038312982917E-5"/>
    <n v="0.9991763896330621"/>
  </r>
  <r>
    <x v="460"/>
    <s v="۵۰۰ شرکت"/>
    <x v="460"/>
    <x v="11"/>
    <n v="1764.9"/>
    <n v="176.49"/>
    <n v="0.17649000000000001"/>
    <n v="3.5297999999999998"/>
    <n v="3.5298E-3"/>
    <n v="2.6797239202018749E-5"/>
    <n v="0.99922036720513951"/>
    <s v=" "/>
    <n v="497"/>
    <n v="0"/>
    <n v="0"/>
    <n v="0"/>
    <n v="0"/>
    <n v="0"/>
    <n v="0"/>
    <n v="0.9991763896330621"/>
  </r>
  <r>
    <x v="461"/>
    <s v="۵۰۰ شرکت"/>
    <x v="461"/>
    <x v="10"/>
    <n v="1748.1"/>
    <n v="174.81"/>
    <n v="0.17480999999999999"/>
    <n v="3.4962"/>
    <n v="3.4962000000000001E-3"/>
    <n v="2.6542157543797934E-5"/>
    <n v="0.99924690936268334"/>
    <n v="-4.5123568414707655"/>
    <n v="500"/>
    <n v="-497.7"/>
    <n v="-49.769999999999996"/>
    <n v="-4.9769999999999995E-2"/>
    <n v="-0.99539999999999984"/>
    <n v="-9.953999999999998E-4"/>
    <n v="-1.1297570483912406E-5"/>
    <n v="0.9991650920625782"/>
  </r>
  <r>
    <x v="462"/>
    <s v="۵۰۰ شرکت"/>
    <x v="462"/>
    <x v="4"/>
    <n v="1747.8"/>
    <n v="174.78"/>
    <n v="0.17477999999999999"/>
    <n v="3.4956"/>
    <n v="3.4956000000000002E-3"/>
    <n v="2.6537602514186848E-5"/>
    <n v="0.99927344696519749"/>
    <n v="-3.8349381017881767E-2"/>
    <n v="426"/>
    <n v="1817.5"/>
    <n v="181.75"/>
    <n v="0.18174999999999999"/>
    <n v="3.6349999999999998"/>
    <n v="3.6349999999999998E-3"/>
    <n v="4.1256448371530645E-5"/>
    <n v="0.99920634851094969"/>
  </r>
  <r>
    <x v="463"/>
    <s v="۵۰۰ شرکت"/>
    <x v="463"/>
    <x v="11"/>
    <n v="1731.3"/>
    <n v="173.13"/>
    <n v="0.17313000000000001"/>
    <n v="3.4626000000000001"/>
    <n v="3.4626000000000001E-3"/>
    <n v="2.628707588557712E-5"/>
    <n v="0.99929973404108308"/>
    <n v="0.13053415175656258"/>
    <n v="435"/>
    <n v="1531.4"/>
    <n v="153.14000000000001"/>
    <n v="0.15314000000000003"/>
    <n v="3.0628000000000002"/>
    <n v="3.0628000000000001E-3"/>
    <n v="3.4762104559098782E-5"/>
    <n v="0.9992411106155088"/>
  </r>
  <r>
    <x v="464"/>
    <s v="۵۰۰ شرکت"/>
    <x v="464"/>
    <x v="10"/>
    <n v="1730.2"/>
    <n v="173.02"/>
    <n v="0.17302000000000001"/>
    <n v="3.4603999999999999"/>
    <n v="3.4603999999999998E-3"/>
    <n v="2.6270374110336467E-5"/>
    <n v="0.99932600441519337"/>
    <n v="0.657756060170547"/>
    <n v="456"/>
    <n v="1043.7"/>
    <n v="104.37"/>
    <n v="0.10437"/>
    <n v="2.0874000000000001"/>
    <n v="2.0874000000000001E-3"/>
    <n v="2.3691529664575811E-5"/>
    <n v="0.99926480214517333"/>
  </r>
  <r>
    <x v="465"/>
    <s v="۵۰۰ شرکت"/>
    <x v="465"/>
    <x v="24"/>
    <n v="1664.4"/>
    <n v="166.44"/>
    <n v="0.16644"/>
    <n v="3.3288000000000002"/>
    <n v="3.3288000000000002E-3"/>
    <n v="2.5271304282304952E-5"/>
    <n v="0.99935127571947568"/>
    <n v="0.37292749319475393"/>
    <n v="448"/>
    <n v="1212.3"/>
    <n v="121.22999999999999"/>
    <n v="0.12122999999999999"/>
    <n v="2.4245999999999994"/>
    <n v="2.4245999999999994E-3"/>
    <n v="2.7518675301681755E-5"/>
    <n v="0.99929232082047503"/>
  </r>
  <r>
    <x v="466"/>
    <s v="۵۰۰ شرکت"/>
    <x v="466"/>
    <x v="1"/>
    <n v="1629.3"/>
    <n v="162.93"/>
    <n v="0.16293000000000002"/>
    <n v="3.2585999999999999"/>
    <n v="3.2586E-3"/>
    <n v="2.4738365817807889E-5"/>
    <n v="0.99937601408529353"/>
    <n v="0.5426055671274379"/>
    <n v="455"/>
    <n v="1056.2"/>
    <n v="105.62"/>
    <n v="0.10562000000000001"/>
    <n v="2.1124000000000001"/>
    <n v="2.1124E-3"/>
    <n v="2.397527415131261E-5"/>
    <n v="0.99931629609462636"/>
  </r>
  <r>
    <x v="467"/>
    <s v="۵۰۰ شرکت"/>
    <x v="467"/>
    <x v="11"/>
    <n v="1580.6"/>
    <n v="158.06"/>
    <n v="0.15806000000000001"/>
    <n v="3.1612"/>
    <n v="3.1611999999999999E-3"/>
    <n v="2.3998932677608268E-5"/>
    <n v="0.9994000130179711"/>
    <n v="0.15743995313415349"/>
    <n v="442"/>
    <n v="1365.6"/>
    <n v="136.56"/>
    <n v="0.13656000000000001"/>
    <n v="2.7311999999999999"/>
    <n v="2.7312E-3"/>
    <n v="3.0998517687021869E-5"/>
    <n v="0.99934729461231342"/>
  </r>
  <r>
    <x v="468"/>
    <s v="۵۰۰ شرکت"/>
    <x v="468"/>
    <x v="19"/>
    <n v="1564.1"/>
    <n v="156.41"/>
    <n v="0.15640999999999999"/>
    <n v="3.1282000000000001"/>
    <n v="3.1282000000000003E-3"/>
    <n v="2.3748406048998543E-5"/>
    <n v="0.99942376142402012"/>
    <n v="0.43009966169882041"/>
    <n v="453"/>
    <n v="1093.7"/>
    <n v="109.37"/>
    <n v="0.10937000000000001"/>
    <n v="2.1873999999999998"/>
    <n v="2.1873999999999999E-3"/>
    <n v="2.4826507611523008E-5"/>
    <n v="0.99937212111992491"/>
  </r>
  <r>
    <x v="469"/>
    <s v="۵۰۰ شرکت"/>
    <x v="469"/>
    <x v="21"/>
    <n v="1536.8"/>
    <n v="153.68"/>
    <n v="0.15368000000000001"/>
    <n v="3.0735999999999999"/>
    <n v="3.0735999999999997E-3"/>
    <n v="2.3333898354389713E-5"/>
    <n v="0.99944709532237452"/>
    <n v="-0.23633472470681782"/>
    <n v="418"/>
    <n v="2012.4"/>
    <n v="201.24"/>
    <n v="0.20124"/>
    <n v="4.0247999999999999"/>
    <n v="4.0248000000000003E-3"/>
    <n v="4.5680592408730825E-5"/>
    <n v="0.99941780171233363"/>
  </r>
  <r>
    <x v="470"/>
    <s v="۵۰۰ شرکت"/>
    <x v="470"/>
    <x v="25"/>
    <n v="1512.3"/>
    <n v="151.22999999999999"/>
    <n v="0.15123"/>
    <n v="3.0246"/>
    <n v="3.0246000000000001E-3"/>
    <n v="2.2961904269484364E-5"/>
    <n v="0.99947005722664406"/>
    <n v="0.72420476570516468"/>
    <n v="464"/>
    <n v="877.1"/>
    <n v="87.710000000000008"/>
    <n v="8.771000000000001E-2"/>
    <n v="1.7542000000000002"/>
    <n v="1.7542000000000002E-3"/>
    <n v="1.9909783145347751E-5"/>
    <n v="0.999437711495479"/>
  </r>
  <r>
    <x v="471"/>
    <s v="۵۰۰ شرکت"/>
    <x v="471"/>
    <x v="2"/>
    <n v="1487.7"/>
    <n v="148.77000000000001"/>
    <n v="0.14877000000000001"/>
    <n v="2.9754"/>
    <n v="2.9754E-3"/>
    <n v="2.2588391841375313E-5"/>
    <n v="0.99949264561848539"/>
    <n v="1.3015160891089113"/>
    <n v="481"/>
    <n v="646.4"/>
    <n v="64.64"/>
    <n v="6.4640000000000003E-2"/>
    <n v="1.2927999999999999"/>
    <n v="1.2928E-3"/>
    <n v="1.4672994898133375E-5"/>
    <n v="0.9994523844903771"/>
  </r>
  <r>
    <x v="472"/>
    <s v="۵۰۰ شرکت"/>
    <x v="472"/>
    <x v="10"/>
    <n v="1479.5"/>
    <n v="147.94999999999999"/>
    <n v="0.14795"/>
    <n v="2.9590000000000001"/>
    <n v="2.9590000000000003E-3"/>
    <n v="2.2463887698672299E-5"/>
    <n v="0.99951510950618405"/>
    <n v="11.257663628831814"/>
    <n v="495"/>
    <n v="120.7"/>
    <n v="12.07"/>
    <n v="1.2070000000000001E-2"/>
    <n v="0.2414"/>
    <n v="2.4140000000000001E-4"/>
    <n v="2.7398367639305361E-6"/>
    <n v="0.99945512432714101"/>
  </r>
  <r>
    <x v="473"/>
    <s v="۵۰۰ شرکت"/>
    <x v="473"/>
    <x v="13"/>
    <n v="1461"/>
    <n v="146.1"/>
    <n v="0.14610000000000001"/>
    <n v="2.9220000000000002"/>
    <n v="2.9220000000000001E-3"/>
    <n v="2.2182994205988663E-5"/>
    <n v="0.99953729250039003"/>
    <n v="-0.43284161490683226"/>
    <n v="395"/>
    <n v="2576"/>
    <n v="257.60000000000002"/>
    <n v="0.2576"/>
    <n v="5.152000000000001"/>
    <n v="5.1520000000000012E-3"/>
    <n v="5.8474063826719649E-5"/>
    <n v="0.99951359839096776"/>
  </r>
  <r>
    <x v="474"/>
    <s v="۵۰۰ شرکت"/>
    <x v="474"/>
    <x v="29"/>
    <n v="1453"/>
    <n v="145.30000000000001"/>
    <n v="0.14530000000000001"/>
    <n v="2.9060000000000001"/>
    <n v="2.9060000000000002E-3"/>
    <n v="2.2061526749693039E-5"/>
    <n v="0.99955935402713969"/>
    <n v="1.1513177376369561"/>
    <n v="478"/>
    <n v="675.4"/>
    <n v="67.539999999999992"/>
    <n v="6.7539999999999989E-2"/>
    <n v="1.3507999999999998"/>
    <n v="1.3507999999999999E-3"/>
    <n v="1.5331282107362748E-5"/>
    <n v="0.99952892967307516"/>
  </r>
  <r>
    <x v="475"/>
    <s v="۵۰۰ شرکت"/>
    <x v="475"/>
    <x v="20"/>
    <n v="1413.3"/>
    <n v="141.32999999999998"/>
    <n v="0.14132999999999998"/>
    <n v="2.8265999999999996"/>
    <n v="2.8265999999999994E-3"/>
    <n v="2.1458744497825988E-5"/>
    <n v="0.99958081277163746"/>
    <n v="0.47019660875897218"/>
    <n v="459"/>
    <n v="961.3"/>
    <n v="96.13"/>
    <n v="9.6129999999999993E-2"/>
    <n v="1.9226000000000001"/>
    <n v="1.9226E-3"/>
    <n v="2.1821086008006828E-5"/>
    <n v="0.99955075075908317"/>
  </r>
  <r>
    <x v="476"/>
    <s v="۵۰۰ شرکت"/>
    <x v="476"/>
    <x v="6"/>
    <n v="1394.2"/>
    <n v="139.42000000000002"/>
    <n v="0.13942000000000002"/>
    <n v="2.7884000000000007"/>
    <n v="2.7884000000000008E-3"/>
    <n v="2.1168740945920194E-5"/>
    <n v="0.99960198151258339"/>
    <n v="0.85448257515296633"/>
    <n v="471"/>
    <n v="751.8"/>
    <n v="75.179999999999993"/>
    <n v="7.5179999999999997E-2"/>
    <n v="1.5036"/>
    <n v="1.5036000000000001E-3"/>
    <n v="1.7065528410298068E-5"/>
    <n v="0.99956781628749347"/>
  </r>
  <r>
    <x v="477"/>
    <s v="۵۰۰ شرکت"/>
    <x v="477"/>
    <x v="4"/>
    <n v="1328.5"/>
    <n v="132.85"/>
    <n v="0.13285"/>
    <n v="2.657"/>
    <n v="2.6570000000000001E-3"/>
    <n v="2.017118946109236E-5"/>
    <n v="0.99962215270204446"/>
    <n v="0.12128629304523986"/>
    <n v="450"/>
    <n v="1184.8"/>
    <n v="118.47999999999999"/>
    <n v="0.11847999999999999"/>
    <n v="2.3695999999999997"/>
    <n v="2.3695999999999999E-3"/>
    <n v="2.6894437430860801E-5"/>
    <n v="0.99959471072492434"/>
  </r>
  <r>
    <x v="478"/>
    <s v="۵۰۰ شرکت"/>
    <x v="478"/>
    <x v="10"/>
    <n v="1302.2"/>
    <n v="130.22"/>
    <n v="0.13022"/>
    <n v="2.6044"/>
    <n v="2.6044000000000002E-3"/>
    <n v="1.9771865198520491E-5"/>
    <n v="0.99964192456724299"/>
    <n v="4.8211890925346452"/>
    <n v="494"/>
    <n v="223.7"/>
    <n v="22.369999999999997"/>
    <n v="2.2369999999999998E-2"/>
    <n v="0.44739999999999996"/>
    <n v="4.4739999999999998E-4"/>
    <n v="5.0778913346417632E-6"/>
    <n v="0.99959978861625898"/>
  </r>
  <r>
    <x v="479"/>
    <s v="۵۰۰ شرکت"/>
    <x v="479"/>
    <x v="4"/>
    <n v="1292.7"/>
    <n v="129.27000000000001"/>
    <n v="0.12927000000000002"/>
    <n v="2.5854000000000004"/>
    <n v="2.5854000000000003E-3"/>
    <n v="1.9627622594169437E-5"/>
    <n v="0.99966155218983721"/>
    <n v="0.81101148781171206"/>
    <n v="473"/>
    <n v="713.8"/>
    <n v="71.38"/>
    <n v="7.1379999999999999E-2"/>
    <n v="1.4276"/>
    <n v="1.4276E-3"/>
    <n v="1.6202945170618199E-5"/>
    <n v="0.99961599156142955"/>
  </r>
  <r>
    <x v="480"/>
    <s v="۵۰۰ شرکت"/>
    <x v="480"/>
    <x v="21"/>
    <n v="1250.3"/>
    <n v="125.03"/>
    <n v="0.12503"/>
    <n v="2.5005999999999999"/>
    <n v="2.5006E-3"/>
    <n v="1.8983845075802617E-5"/>
    <n v="0.99968053603491303"/>
    <n v="0.47946988522068379"/>
    <n v="468"/>
    <n v="845.1"/>
    <n v="84.51"/>
    <n v="8.4510000000000002E-2"/>
    <n v="1.6901999999999999"/>
    <n v="1.6902E-3"/>
    <n v="1.9183397259301541E-5"/>
    <n v="0.99963517495868881"/>
  </r>
  <r>
    <x v="481"/>
    <s v="۵۰۰ شرکت"/>
    <x v="481"/>
    <x v="15"/>
    <n v="1232.4000000000001"/>
    <n v="123.24000000000001"/>
    <n v="0.12324"/>
    <n v="2.4648000000000003"/>
    <n v="2.4648000000000005E-3"/>
    <n v="1.8712061642341157E-5"/>
    <n v="0.99969924809655542"/>
    <n v="-0.46070365832312266"/>
    <n v="405"/>
    <n v="2285.1999999999998"/>
    <n v="228.51999999999998"/>
    <n v="0.22851999999999997"/>
    <n v="4.5703999999999994"/>
    <n v="4.5703999999999996E-3"/>
    <n v="5.1873032087274728E-5"/>
    <n v="0.99968704799077612"/>
  </r>
  <r>
    <x v="482"/>
    <s v="۵۰۰ شرکت"/>
    <x v="482"/>
    <x v="15"/>
    <n v="1232.4000000000001"/>
    <n v="123.24000000000001"/>
    <n v="0.12324"/>
    <n v="2.4648000000000003"/>
    <n v="2.4648000000000005E-3"/>
    <n v="1.8712061642341157E-5"/>
    <n v="0.9997179601581978"/>
    <n v="-8.9606264312624639E-2"/>
    <n v="443"/>
    <n v="1353.7"/>
    <n v="135.37"/>
    <n v="0.13537000000000002"/>
    <n v="2.7073999999999998"/>
    <n v="2.7074E-3"/>
    <n v="3.0728392935648437E-5"/>
    <n v="0.99971777638371173"/>
  </r>
  <r>
    <x v="483"/>
    <s v="۵۰۰ شرکت"/>
    <x v="483"/>
    <x v="25"/>
    <n v="1228.3"/>
    <n v="122.83"/>
    <n v="0.12282999999999999"/>
    <n v="2.4565999999999999"/>
    <n v="2.4565999999999998E-3"/>
    <n v="1.8649809570989647E-5"/>
    <n v="0.99973660996776881"/>
    <n v="1.9364092756394928"/>
    <n v="490"/>
    <n v="418.3"/>
    <n v="41.83"/>
    <n v="4.1829999999999999E-2"/>
    <n v="0.83660000000000001"/>
    <n v="8.3660000000000006E-4"/>
    <n v="9.4952255041602581E-6"/>
    <n v="0.99972727160921593"/>
  </r>
  <r>
    <x v="484"/>
    <s v="۵۰۰ شرکت"/>
    <x v="484"/>
    <x v="15"/>
    <n v="1201.4000000000001"/>
    <n v="120.14000000000001"/>
    <n v="0.12014000000000001"/>
    <n v="2.4028000000000005"/>
    <n v="2.4028000000000005E-3"/>
    <n v="1.8241375249195609E-5"/>
    <n v="0.999754851343018"/>
    <n v="0.61782924858604904"/>
    <n v="472"/>
    <n v="742.6"/>
    <n v="74.260000000000005"/>
    <n v="7.4260000000000007E-2"/>
    <n v="1.4852000000000001"/>
    <n v="1.4852000000000001E-3"/>
    <n v="1.6856692468059784E-5"/>
    <n v="0.99974412830168402"/>
  </r>
  <r>
    <x v="485"/>
    <s v="۵۰۰ شرکت"/>
    <x v="485"/>
    <x v="8"/>
    <n v="1190.9000000000001"/>
    <n v="119.09"/>
    <n v="0.11909"/>
    <n v="2.3818000000000001"/>
    <n v="2.3818000000000003E-3"/>
    <n v="1.80819492128076E-5"/>
    <n v="0.99977293329223083"/>
    <n v="0.83894379246448425"/>
    <n v="480"/>
    <n v="647.6"/>
    <n v="64.760000000000005"/>
    <n v="6.4760000000000012E-2"/>
    <n v="1.2952000000000001"/>
    <n v="1.2952E-3"/>
    <n v="1.4700234368860109E-5"/>
    <n v="0.99975882853605291"/>
  </r>
  <r>
    <x v="486"/>
    <s v="۵۰۰ شرکت"/>
    <x v="486"/>
    <x v="11"/>
    <n v="1169.5"/>
    <n v="116.95"/>
    <n v="0.11695"/>
    <n v="2.339"/>
    <n v="2.3389999999999999E-3"/>
    <n v="1.7757023767216798E-5"/>
    <n v="0.99979069031599799"/>
    <n v="0.6776646105293358"/>
    <n v="476"/>
    <n v="697.1"/>
    <n v="69.710000000000008"/>
    <n v="6.9710000000000008E-2"/>
    <n v="1.3942000000000003"/>
    <n v="1.3942000000000004E-3"/>
    <n v="1.5823862536337839E-5"/>
    <n v="0.9997746523985892"/>
  </r>
  <r>
    <x v="487"/>
    <s v="۵۰۰ شرکت"/>
    <x v="487"/>
    <x v="8"/>
    <n v="1141.5"/>
    <n v="114.15"/>
    <n v="0.11415"/>
    <n v="2.2829999999999999"/>
    <n v="2.2829999999999999E-3"/>
    <n v="1.7331887670182107E-5"/>
    <n v="0.99980802220366816"/>
    <n v="1.3234276409525747"/>
    <n v="488"/>
    <n v="491.3"/>
    <n v="49.13"/>
    <n v="4.913E-2"/>
    <n v="0.98260000000000003"/>
    <n v="9.8259999999999992E-4"/>
    <n v="1.1152293306703167E-5"/>
    <n v="0.99978580469189593"/>
  </r>
  <r>
    <x v="488"/>
    <s v="۵۰۰ شرکت"/>
    <x v="488"/>
    <x v="10"/>
    <n v="1133.5"/>
    <n v="113.35"/>
    <n v="0.11334999999999999"/>
    <n v="2.2669999999999999"/>
    <n v="2.2669999999999999E-3"/>
    <n v="1.721042021388648E-5"/>
    <n v="0.99982523262388201"/>
    <n v="0.33071143460906316"/>
    <n v="467"/>
    <n v="851.8"/>
    <n v="85.179999999999993"/>
    <n v="8.5179999999999992E-2"/>
    <n v="1.7036"/>
    <n v="1.7036E-3"/>
    <n v="1.9335484304192463E-5"/>
    <n v="0.99980514017620015"/>
  </r>
  <r>
    <x v="489"/>
    <s v="۵۰۰ شرکت"/>
    <x v="489"/>
    <x v="5"/>
    <n v="1120"/>
    <n v="112"/>
    <n v="0.112"/>
    <n v="2.2400000000000002"/>
    <n v="2.2400000000000002E-3"/>
    <n v="1.7005443881387613E-5"/>
    <n v="0.9998422380677634"/>
    <n v="-0.39664924850509076"/>
    <n v="423"/>
    <n v="1856.3"/>
    <n v="185.63"/>
    <n v="0.18562999999999999"/>
    <n v="3.7126000000000001"/>
    <n v="3.7125999999999999E-3"/>
    <n v="4.2137191258361674E-5"/>
    <n v="0.99984727736745849"/>
  </r>
  <r>
    <x v="490"/>
    <s v="۵۰۰ شرکت"/>
    <x v="490"/>
    <x v="22"/>
    <n v="1073.8"/>
    <n v="107.38"/>
    <n v="0.10737999999999999"/>
    <n v="2.1476000000000002"/>
    <n v="2.1476000000000004E-3"/>
    <n v="1.6303969321280376E-5"/>
    <n v="0.99985854203708469"/>
    <n v="0.55826440284428958"/>
    <n v="477"/>
    <n v="689.1"/>
    <n v="68.91"/>
    <n v="6.8909999999999999E-2"/>
    <n v="1.3782000000000001"/>
    <n v="1.3782E-3"/>
    <n v="1.5642266064826282E-5"/>
    <n v="0.99986291963352336"/>
  </r>
  <r>
    <x v="491"/>
    <s v="۵۰۰ شرکت"/>
    <x v="491"/>
    <x v="6"/>
    <n v="1068.8"/>
    <n v="106.88"/>
    <n v="0.10687999999999999"/>
    <n v="2.1375999999999999"/>
    <n v="2.1375999999999999E-3"/>
    <n v="1.6228052161095607E-5"/>
    <n v="0.99987477008924575"/>
    <n v="0.52773013150371639"/>
    <n v="474"/>
    <n v="699.6"/>
    <n v="69.960000000000008"/>
    <n v="6.9960000000000008E-2"/>
    <n v="1.3992000000000002"/>
    <n v="1.3992000000000002E-3"/>
    <n v="1.5880611433685197E-5"/>
    <n v="0.99987880024495701"/>
  </r>
  <r>
    <x v="492"/>
    <s v="۵۰۰ شرکت"/>
    <x v="492"/>
    <x v="7"/>
    <n v="1053.4000000000001"/>
    <n v="105.34"/>
    <n v="0.10534"/>
    <n v="2.1067999999999998"/>
    <n v="2.1067999999999998E-3"/>
    <n v="1.5994227307726525E-5"/>
    <n v="0.99989076431655344"/>
    <n v="3.9265982636148555E-2"/>
    <n v="458"/>
    <n v="1013.6"/>
    <n v="101.36"/>
    <n v="0.10136000000000001"/>
    <n v="2.0272000000000001"/>
    <n v="2.0272000000000003E-3"/>
    <n v="2.3008272940513599E-5"/>
    <n v="0.99990180851789756"/>
  </r>
  <r>
    <x v="493"/>
    <s v="۵۰۰ شرکت"/>
    <x v="493"/>
    <x v="21"/>
    <n v="1053.0999999999999"/>
    <n v="105.30999999999999"/>
    <n v="0.10530999999999999"/>
    <n v="2.1061999999999994"/>
    <n v="2.1061999999999995E-3"/>
    <n v="1.5989672278115439E-5"/>
    <n v="0.99990675398883155"/>
    <n v="1.0357626135704621"/>
    <n v="486"/>
    <n v="517.29999999999995"/>
    <n v="51.73"/>
    <n v="5.1729999999999998E-2"/>
    <n v="1.0346"/>
    <n v="1.0345999999999999E-3"/>
    <n v="1.1742481839115709E-5"/>
    <n v="0.99991355099973667"/>
  </r>
  <r>
    <x v="494"/>
    <s v="۵۰۰ شرکت"/>
    <x v="494"/>
    <x v="26"/>
    <n v="1051.8"/>
    <n v="105.17999999999999"/>
    <n v="0.10518"/>
    <n v="2.1036000000000001"/>
    <n v="2.1036000000000002E-3"/>
    <n v="1.5969933816467406E-5"/>
    <n v="0.99992272392264803"/>
    <n v="1.5223021582733813"/>
    <n v="491"/>
    <n v="417"/>
    <n v="41.7"/>
    <n v="4.1700000000000001E-2"/>
    <n v="0.83399999999999996"/>
    <n v="8.34E-4"/>
    <n v="9.4657160775396308E-6"/>
    <n v="0.99992301671581418"/>
  </r>
  <r>
    <x v="495"/>
    <s v="۵۰۰ شرکت"/>
    <x v="495"/>
    <x v="29"/>
    <n v="1030.7"/>
    <n v="103.07000000000001"/>
    <n v="0.10307000000000001"/>
    <n v="2.0613999999999999"/>
    <n v="2.0613999999999997E-3"/>
    <n v="1.5649563400487686E-5"/>
    <n v="0.99993837348604853"/>
    <n v="-0.37605181911737995"/>
    <n v="430"/>
    <n v="1651.9"/>
    <n v="165.19"/>
    <n v="0.16519"/>
    <n v="3.3037999999999998"/>
    <n v="3.3038E-3"/>
    <n v="3.7497401411241523E-5"/>
    <n v="0.99996051411722542"/>
  </r>
  <r>
    <x v="496"/>
    <s v="۵۰۰ شرکت"/>
    <x v="496"/>
    <x v="8"/>
    <n v="1024.5999999999999"/>
    <n v="102.46"/>
    <n v="0.10246"/>
    <n v="2.0491999999999999"/>
    <n v="2.0491999999999997E-3"/>
    <n v="1.5556944465062271E-5"/>
    <n v="0.99995393043051362"/>
    <n v="0.9976603626437901"/>
    <n v="487"/>
    <n v="512.9"/>
    <n v="51.29"/>
    <n v="5.1290000000000002E-2"/>
    <n v="1.0258"/>
    <n v="1.0258000000000001E-3"/>
    <n v="1.1642603779784358E-5"/>
    <n v="0.99997215672100526"/>
  </r>
  <r>
    <x v="497"/>
    <s v="۵۰۰ شرکت"/>
    <x v="497"/>
    <x v="15"/>
    <n v="1018.7"/>
    <n v="101.87"/>
    <n v="0.10187"/>
    <n v="2.0373999999999999"/>
    <n v="2.0374E-3"/>
    <n v="1.546736221604425E-5"/>
    <n v="0.99996939779272964"/>
    <n v="1.502948402948403"/>
    <n v="492"/>
    <n v="407"/>
    <n v="40.700000000000003"/>
    <n v="4.07E-2"/>
    <n v="0.81399999999999995"/>
    <n v="8.1399999999999994E-4"/>
    <n v="9.2387204881501899E-6"/>
    <n v="0.99998139544149345"/>
  </r>
  <r>
    <x v="498"/>
    <s v="۵۰۰ شرکت"/>
    <x v="498"/>
    <x v="29"/>
    <n v="1011.7"/>
    <n v="101.17"/>
    <n v="0.10117"/>
    <n v="2.0234000000000001"/>
    <n v="2.0234000000000003E-3"/>
    <n v="1.536107819178558E-5"/>
    <n v="0.99998475887092142"/>
    <n v="3.2796108291032153"/>
    <n v="493"/>
    <n v="236.4"/>
    <n v="23.64"/>
    <n v="2.3640000000000001E-2"/>
    <n v="0.4728"/>
    <n v="4.728E-4"/>
    <n v="5.3661757331663517E-6"/>
    <n v="0.99998676161722666"/>
  </r>
  <r>
    <x v="499"/>
    <s v="۵۰۰ شرکت"/>
    <x v="499"/>
    <x v="22"/>
    <n v="1003.8"/>
    <n v="100.38"/>
    <n v="0.10038"/>
    <n v="2.0076000000000001"/>
    <n v="2.0076E-3"/>
    <n v="1.5241129078693648E-5"/>
    <n v="1.0000000000000002"/>
    <n v="0.72119341563785988"/>
    <n v="483"/>
    <n v="583.20000000000005"/>
    <n v="58.320000000000007"/>
    <n v="5.8320000000000011E-2"/>
    <n v="1.1664000000000003"/>
    <n v="1.1664000000000004E-3"/>
    <n v="1.3238382773192121E-5"/>
    <n v="0.999999999999999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1678BF-88AC-4AE7-AB6E-27845BAC8EB4}" name="PivotTable1" cacheId="19" applyNumberFormats="0" applyBorderFormats="0" applyFontFormats="0" applyPatternFormats="0" applyAlignmentFormats="0" applyWidthHeightFormats="1" dataCaption="Values" grandTotalCaption="جمع کل" updatedVersion="8" minRefreshableVersion="3" useAutoFormatting="1" itemPrintTitles="1" createdVersion="8" indent="0" outline="1" outlineData="1" multipleFieldFilters="0">
  <location ref="A3:E36" firstHeaderRow="0" firstDataRow="1" firstDataCol="1" rowPageCount="1" colPageCount="1"/>
  <pivotFields count="20">
    <pivotField axis="axisPage" showAll="0">
      <items count="5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t="default"/>
      </items>
    </pivotField>
    <pivotField showAll="0"/>
    <pivotField axis="axisRow" showAll="0" sortType="descending">
      <items count="542">
        <item m="1" x="514"/>
        <item m="1" x="515"/>
        <item m="1" x="518"/>
        <item m="1" x="501"/>
        <item m="1" x="533"/>
        <item m="1" x="503"/>
        <item x="47"/>
        <item x="97"/>
        <item x="39"/>
        <item m="1" x="504"/>
        <item m="1" x="519"/>
        <item m="1" x="534"/>
        <item m="1" x="528"/>
        <item x="70"/>
        <item x="75"/>
        <item x="74"/>
        <item m="1" x="509"/>
        <item x="72"/>
        <item m="1" x="535"/>
        <item x="46"/>
        <item x="38"/>
        <item x="58"/>
        <item x="51"/>
        <item x="91"/>
        <item x="68"/>
        <item x="92"/>
        <item m="1" x="530"/>
        <item x="42"/>
        <item m="1" x="525"/>
        <item x="66"/>
        <item x="3"/>
        <item x="82"/>
        <item x="27"/>
        <item x="59"/>
        <item m="1" x="508"/>
        <item x="26"/>
        <item m="1" x="512"/>
        <item x="30"/>
        <item x="81"/>
        <item m="1" x="536"/>
        <item x="95"/>
        <item x="55"/>
        <item x="53"/>
        <item x="35"/>
        <item m="1" x="511"/>
        <item x="43"/>
        <item x="85"/>
        <item x="65"/>
        <item x="71"/>
        <item x="48"/>
        <item m="1" x="526"/>
        <item x="78"/>
        <item m="1" x="524"/>
        <item x="79"/>
        <item m="1" x="520"/>
        <item m="1" x="500"/>
        <item x="36"/>
        <item m="1" x="513"/>
        <item x="60"/>
        <item x="4"/>
        <item m="1" x="529"/>
        <item x="98"/>
        <item m="1" x="522"/>
        <item m="1" x="521"/>
        <item x="52"/>
        <item m="1" x="538"/>
        <item x="63"/>
        <item x="87"/>
        <item x="50"/>
        <item m="1" x="531"/>
        <item x="99"/>
        <item m="1" x="505"/>
        <item m="1" x="510"/>
        <item x="57"/>
        <item m="1" x="516"/>
        <item x="54"/>
        <item m="1" x="523"/>
        <item x="49"/>
        <item m="1" x="502"/>
        <item m="1" x="539"/>
        <item x="40"/>
        <item m="1" x="532"/>
        <item x="69"/>
        <item x="44"/>
        <item m="1" x="540"/>
        <item x="18"/>
        <item x="41"/>
        <item m="1" x="537"/>
        <item x="90"/>
        <item x="37"/>
        <item m="1" x="506"/>
        <item m="1" x="517"/>
        <item m="1" x="527"/>
        <item m="1" x="507"/>
        <item x="62"/>
        <item x="96"/>
        <item x="80"/>
        <item x="64"/>
        <item x="77"/>
        <item x="0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1"/>
        <item x="2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9"/>
        <item x="20"/>
        <item x="21"/>
        <item x="22"/>
        <item x="23"/>
        <item x="24"/>
        <item x="25"/>
        <item x="28"/>
        <item x="29"/>
        <item x="31"/>
        <item x="32"/>
        <item x="33"/>
        <item x="34"/>
        <item x="45"/>
        <item x="56"/>
        <item x="61"/>
        <item x="67"/>
        <item x="73"/>
        <item x="76"/>
        <item x="83"/>
        <item x="84"/>
        <item x="86"/>
        <item x="88"/>
        <item x="89"/>
        <item x="93"/>
        <item x="9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47">
        <item sd="0" m="1" x="43"/>
        <item sd="0" m="1" x="44"/>
        <item sd="0" m="1" x="45"/>
        <item sd="0" m="1" x="39"/>
        <item sd="0" m="1" x="38"/>
        <item sd="0" m="1" x="37"/>
        <item sd="0" m="1" x="36"/>
        <item sd="0" m="1" x="34"/>
        <item sd="0" m="1" x="40"/>
        <item sd="0" m="1" x="33"/>
        <item sd="0" m="1" x="42"/>
        <item sd="0" m="1" x="41"/>
        <item sd="0" m="1" x="35"/>
        <item sd="0" m="1" x="32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t="default" sd="0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numFmtId="165" showAll="0"/>
    <pivotField numFmtId="165" showAll="0"/>
    <pivotField dataField="1" numFmtId="165" showAll="0"/>
    <pivotField numFmtId="165" showAll="0"/>
    <pivotField dataField="1" numFmtId="165" showAll="0"/>
    <pivotField numFmtId="166" showAll="0"/>
    <pivotField numFmtId="166" showAll="0"/>
    <pivotField numFmtId="9" showAll="0"/>
    <pivotField showAll="0"/>
    <pivotField numFmtId="165" showAll="0"/>
    <pivotField numFmtId="165" showAll="0"/>
    <pivotField dataField="1" numFmtId="165" showAll="0"/>
    <pivotField numFmtId="165" showAll="0"/>
    <pivotField dataField="1" numFmtId="165" showAll="0"/>
    <pivotField showAll="0"/>
    <pivotField showAll="0"/>
  </pivotFields>
  <rowFields count="2">
    <field x="3"/>
    <field x="2"/>
  </rowFields>
  <rowItems count="33">
    <i>
      <x v="14"/>
    </i>
    <i>
      <x v="15"/>
    </i>
    <i>
      <x v="19"/>
    </i>
    <i>
      <x v="18"/>
    </i>
    <i>
      <x v="16"/>
    </i>
    <i>
      <x v="17"/>
    </i>
    <i>
      <x v="21"/>
    </i>
    <i>
      <x v="24"/>
    </i>
    <i>
      <x v="20"/>
    </i>
    <i>
      <x v="27"/>
    </i>
    <i>
      <x v="25"/>
    </i>
    <i>
      <x v="22"/>
    </i>
    <i>
      <x v="28"/>
    </i>
    <i>
      <x v="35"/>
    </i>
    <i>
      <x v="23"/>
    </i>
    <i>
      <x v="30"/>
    </i>
    <i>
      <x v="26"/>
    </i>
    <i>
      <x v="31"/>
    </i>
    <i>
      <x v="29"/>
    </i>
    <i>
      <x v="38"/>
    </i>
    <i>
      <x v="32"/>
    </i>
    <i>
      <x v="33"/>
    </i>
    <i>
      <x v="34"/>
    </i>
    <i>
      <x v="39"/>
    </i>
    <i>
      <x v="37"/>
    </i>
    <i>
      <x v="43"/>
    </i>
    <i>
      <x v="40"/>
    </i>
    <i>
      <x v="36"/>
    </i>
    <i>
      <x v="41"/>
    </i>
    <i>
      <x v="42"/>
    </i>
    <i>
      <x v="44"/>
    </i>
    <i>
      <x v="4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-1"/>
  </pageFields>
  <dataFields count="4">
    <dataField name=" همت" fld="6" baseField="0" baseItem="0"/>
    <dataField name=" میلیارد دلار" fld="8" baseField="0" baseItem="0"/>
    <dataField name=" همت2" fld="15" baseField="0" baseItem="0"/>
    <dataField name=" میلیارد دلار2" fld="17" baseField="0" baseItem="0"/>
  </dataFields>
  <formats count="24">
    <format dxfId="239">
      <pivotArea type="all" dataOnly="0" outline="0" fieldPosition="0"/>
    </format>
    <format dxfId="238">
      <pivotArea outline="0" collapsedLevelsAreSubtotals="1" fieldPosition="0"/>
    </format>
    <format dxfId="237">
      <pivotArea field="3" type="button" dataOnly="0" labelOnly="1" outline="0" axis="axisRow" fieldPosition="0"/>
    </format>
    <format dxfId="236">
      <pivotArea dataOnly="0" labelOnly="1" fieldPosition="0">
        <references count="1">
          <reference field="3" count="0"/>
        </references>
      </pivotArea>
    </format>
    <format dxfId="235">
      <pivotArea dataOnly="0" labelOnly="1" grandRow="1" outline="0" fieldPosition="0"/>
    </format>
    <format dxfId="23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33">
      <pivotArea type="all" dataOnly="0" outline="0" fieldPosition="0"/>
    </format>
    <format dxfId="232">
      <pivotArea outline="0" collapsedLevelsAreSubtotals="1" fieldPosition="0"/>
    </format>
    <format dxfId="231">
      <pivotArea field="3" type="button" dataOnly="0" labelOnly="1" outline="0" axis="axisRow" fieldPosition="0"/>
    </format>
    <format dxfId="230">
      <pivotArea dataOnly="0" labelOnly="1" fieldPosition="0">
        <references count="1">
          <reference field="3" count="0"/>
        </references>
      </pivotArea>
    </format>
    <format dxfId="229">
      <pivotArea dataOnly="0" labelOnly="1" grandRow="1" outline="0" fieldPosition="0"/>
    </format>
    <format dxfId="22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27">
      <pivotArea collapsedLevelsAreSubtotals="1" fieldPosition="0">
        <references count="1">
          <reference field="3" count="0"/>
        </references>
      </pivotArea>
    </format>
    <format dxfId="226">
      <pivotArea collapsedLevelsAreSubtotals="1" fieldPosition="0">
        <references count="1">
          <reference field="3" count="0"/>
        </references>
      </pivotArea>
    </format>
    <format dxfId="225">
      <pivotArea grandRow="1" outline="0" collapsedLevelsAreSubtotals="1" fieldPosition="0"/>
    </format>
    <format dxfId="224">
      <pivotArea grandRow="1" outline="0" collapsedLevelsAreSubtotals="1" fieldPosition="0"/>
    </format>
    <format dxfId="223">
      <pivotArea outline="0" collapsedLevelsAreSubtotals="1" fieldPosition="0"/>
    </format>
    <format dxfId="22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2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20">
      <pivotArea dataOnly="0" fieldPosition="0">
        <references count="1">
          <reference field="3" count="0"/>
        </references>
      </pivotArea>
    </format>
    <format dxfId="219">
      <pivotArea dataOnly="0" outline="0" fieldPosition="0">
        <references count="1">
          <reference field="4294967294" count="1">
            <x v="0"/>
          </reference>
        </references>
      </pivotArea>
    </format>
    <format dxfId="218">
      <pivotArea dataOnly="0" outline="0" fieldPosition="0">
        <references count="1">
          <reference field="4294967294" count="1">
            <x v="2"/>
          </reference>
        </references>
      </pivotArea>
    </format>
    <format dxfId="217">
      <pivotArea dataOnly="0" outline="0" fieldPosition="0">
        <references count="1">
          <reference field="4294967294" count="1">
            <x v="1"/>
          </reference>
        </references>
      </pivotArea>
    </format>
    <format dxfId="216">
      <pivotArea dataOnly="0" outline="0" fieldPosition="0">
        <references count="1">
          <reference field="4294967294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a.wikipedia.org/wiki/%DA%86%D8%A7%D9%BE" TargetMode="External"/><Relationship Id="rId13" Type="http://schemas.openxmlformats.org/officeDocument/2006/relationships/hyperlink" Target="https://fa.wikipedia.org/wiki/%D9%85%D8%A8%D9%84%D9%85%D8%A7%D9%86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fa.wikipedia.org/wiki/%DA%A9%D8%A7%D9%86%D9%87" TargetMode="External"/><Relationship Id="rId7" Type="http://schemas.openxmlformats.org/officeDocument/2006/relationships/hyperlink" Target="https://fa.wikipedia.org/wiki/%DA%A9%D8%A7%D8%BA%D8%B0" TargetMode="External"/><Relationship Id="rId12" Type="http://schemas.openxmlformats.org/officeDocument/2006/relationships/hyperlink" Target="https://fa.wikipedia.org/wiki/%D8%AA%D8%B1%D8%A7%D8%A8%D8%B1%DB%8C" TargetMode="External"/><Relationship Id="rId17" Type="http://schemas.openxmlformats.org/officeDocument/2006/relationships/hyperlink" Target="https://fa.wikipedia.org/wiki/%D8%B3%D8%B1%D9%85%D8%A7%DB%8C%D9%87%E2%80%8C%DA%AF%D8%B0%D8%A7%D8%B1%DB%8C" TargetMode="External"/><Relationship Id="rId2" Type="http://schemas.openxmlformats.org/officeDocument/2006/relationships/hyperlink" Target="https://fa.wikipedia.org/wiki/%D8%B2%D8%BA%D8%A7%D9%84_%D8%B3%D9%86%DA%AF" TargetMode="External"/><Relationship Id="rId16" Type="http://schemas.openxmlformats.org/officeDocument/2006/relationships/hyperlink" Target="https://fa.wikipedia.org/wiki/%D8%B1%D8%A7%DB%8C%D8%A7%D9%86%D9%87" TargetMode="External"/><Relationship Id="rId1" Type="http://schemas.openxmlformats.org/officeDocument/2006/relationships/hyperlink" Target="https://www.mashhoor.ir/blog/%D8%B7%D8%A8%D9%82%D9%87-%D8%A8%D9%86%D8%AF%DB%8C-%D8%B7%D8%B1%D8%AD-%D8%B5%D9%86%D8%B9%D8%AA%DB%8C/" TargetMode="External"/><Relationship Id="rId6" Type="http://schemas.openxmlformats.org/officeDocument/2006/relationships/hyperlink" Target="https://fa.wikipedia.org/wiki/%DA%86%D9%88%D8%A8" TargetMode="External"/><Relationship Id="rId11" Type="http://schemas.openxmlformats.org/officeDocument/2006/relationships/hyperlink" Target="https://fa.wikipedia.org/wiki/%D8%AE%D9%88%D8%AF%D8%B1%D9%88" TargetMode="External"/><Relationship Id="rId5" Type="http://schemas.openxmlformats.org/officeDocument/2006/relationships/hyperlink" Target="https://fa.wikipedia.org/wiki/%D9%86%D8%B3%D8%A7%D8%AC%DB%8C" TargetMode="External"/><Relationship Id="rId15" Type="http://schemas.openxmlformats.org/officeDocument/2006/relationships/hyperlink" Target="https://fa.wikipedia.org/wiki/%D8%AF%D8%A7%D8%B1%D9%88" TargetMode="External"/><Relationship Id="rId10" Type="http://schemas.openxmlformats.org/officeDocument/2006/relationships/hyperlink" Target="https://fa.wikipedia.org/wiki/%D9%81%D9%84%D8%B2" TargetMode="External"/><Relationship Id="rId4" Type="http://schemas.openxmlformats.org/officeDocument/2006/relationships/hyperlink" Target="https://fa.wikipedia.org/wiki/%D9%85%D8%B9%D8%AF%D9%86" TargetMode="External"/><Relationship Id="rId9" Type="http://schemas.openxmlformats.org/officeDocument/2006/relationships/hyperlink" Target="https://fa.wikipedia.org/w/index.php?title=%D9%81%D9%84%D8%B2%D9%87%D8%A7%DB%8C_%D8%A7%D8%B3%D8%A7%D8%B3%DB%8C&amp;action=edit&amp;redlink=1" TargetMode="External"/><Relationship Id="rId14" Type="http://schemas.openxmlformats.org/officeDocument/2006/relationships/hyperlink" Target="https://fa.wikipedia.org/wiki/%D8%BA%D8%B0%D8%A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99491-B709-4111-8C6B-CC2CCD4EE202}">
  <dimension ref="A1:K37"/>
  <sheetViews>
    <sheetView showGridLines="0" rightToLeft="1" zoomScaleNormal="100" workbookViewId="0">
      <selection activeCell="A8" sqref="A8"/>
    </sheetView>
  </sheetViews>
  <sheetFormatPr defaultRowHeight="25.15"/>
  <cols>
    <col min="1" max="1" width="87.796875" style="1" bestFit="1" customWidth="1"/>
    <col min="3" max="3" width="45.796875" style="1" bestFit="1" customWidth="1"/>
    <col min="5" max="5" width="45.796875" style="1" bestFit="1" customWidth="1"/>
    <col min="8" max="8" width="87.796875" style="1" bestFit="1" customWidth="1"/>
    <col min="11" max="11" width="87.796875" style="1" bestFit="1" customWidth="1"/>
  </cols>
  <sheetData>
    <row r="1" spans="1:11">
      <c r="A1" s="45" t="s">
        <v>708</v>
      </c>
      <c r="C1" s="7" t="s">
        <v>104</v>
      </c>
      <c r="E1" s="7" t="s">
        <v>104</v>
      </c>
      <c r="H1" s="43" t="s">
        <v>104</v>
      </c>
      <c r="K1" s="45" t="s">
        <v>104</v>
      </c>
    </row>
    <row r="2" spans="1:11">
      <c r="A2" s="1" t="s">
        <v>640</v>
      </c>
      <c r="C2" s="1" t="s">
        <v>102</v>
      </c>
      <c r="E2" s="1" t="s">
        <v>107</v>
      </c>
      <c r="G2" s="44" t="s">
        <v>607</v>
      </c>
      <c r="H2" s="1" t="s">
        <v>568</v>
      </c>
      <c r="K2" s="1" t="s">
        <v>672</v>
      </c>
    </row>
    <row r="3" spans="1:11">
      <c r="A3" s="1" t="s">
        <v>643</v>
      </c>
      <c r="C3" s="1" t="s">
        <v>80</v>
      </c>
      <c r="E3" s="1" t="s">
        <v>108</v>
      </c>
      <c r="G3" s="44" t="s">
        <v>608</v>
      </c>
      <c r="H3" s="1" t="s">
        <v>569</v>
      </c>
      <c r="K3" s="1" t="s">
        <v>696</v>
      </c>
    </row>
    <row r="4" spans="1:11">
      <c r="A4" s="1" t="s">
        <v>645</v>
      </c>
      <c r="C4" s="1" t="s">
        <v>82</v>
      </c>
      <c r="E4" s="1" t="s">
        <v>109</v>
      </c>
      <c r="G4" s="44" t="s">
        <v>609</v>
      </c>
      <c r="H4" s="1" t="s">
        <v>570</v>
      </c>
      <c r="K4" s="1" t="s">
        <v>673</v>
      </c>
    </row>
    <row r="5" spans="1:11">
      <c r="A5" s="1" t="s">
        <v>641</v>
      </c>
      <c r="C5" s="1" t="s">
        <v>85</v>
      </c>
      <c r="E5" s="1" t="s">
        <v>110</v>
      </c>
      <c r="G5" s="44" t="s">
        <v>610</v>
      </c>
      <c r="H5" s="1" t="s">
        <v>571</v>
      </c>
      <c r="K5" s="1" t="s">
        <v>674</v>
      </c>
    </row>
    <row r="6" spans="1:11">
      <c r="A6" s="1" t="s">
        <v>642</v>
      </c>
      <c r="C6" s="1" t="s">
        <v>98</v>
      </c>
      <c r="E6" s="1" t="s">
        <v>111</v>
      </c>
      <c r="G6" s="44" t="s">
        <v>611</v>
      </c>
      <c r="H6" s="1" t="s">
        <v>572</v>
      </c>
      <c r="K6" s="1" t="s">
        <v>675</v>
      </c>
    </row>
    <row r="7" spans="1:11">
      <c r="A7" s="1" t="s">
        <v>709</v>
      </c>
      <c r="C7" s="1" t="s">
        <v>95</v>
      </c>
      <c r="E7" s="1" t="s">
        <v>112</v>
      </c>
      <c r="G7" s="44" t="s">
        <v>612</v>
      </c>
      <c r="H7" s="1" t="s">
        <v>573</v>
      </c>
      <c r="K7" s="1" t="s">
        <v>697</v>
      </c>
    </row>
    <row r="8" spans="1:11">
      <c r="A8" s="1" t="s">
        <v>647</v>
      </c>
      <c r="C8" s="1" t="s">
        <v>100</v>
      </c>
      <c r="E8" s="1" t="s">
        <v>113</v>
      </c>
      <c r="G8" s="44" t="s">
        <v>613</v>
      </c>
      <c r="H8" s="1" t="s">
        <v>574</v>
      </c>
      <c r="K8" s="1" t="s">
        <v>676</v>
      </c>
    </row>
    <row r="9" spans="1:11">
      <c r="A9" s="1" t="s">
        <v>651</v>
      </c>
      <c r="C9" s="1" t="s">
        <v>94</v>
      </c>
      <c r="E9" s="1" t="s">
        <v>114</v>
      </c>
      <c r="G9" s="44" t="s">
        <v>614</v>
      </c>
      <c r="H9" s="1" t="s">
        <v>575</v>
      </c>
      <c r="K9" s="1" t="s">
        <v>677</v>
      </c>
    </row>
    <row r="10" spans="1:11">
      <c r="A10" s="1" t="s">
        <v>652</v>
      </c>
      <c r="C10" s="1" t="s">
        <v>92</v>
      </c>
      <c r="E10" s="1" t="s">
        <v>115</v>
      </c>
      <c r="G10" s="44" t="s">
        <v>615</v>
      </c>
      <c r="H10" s="1" t="s">
        <v>576</v>
      </c>
      <c r="K10" s="1" t="s">
        <v>678</v>
      </c>
    </row>
    <row r="11" spans="1:11">
      <c r="A11" s="1" t="s">
        <v>653</v>
      </c>
      <c r="C11" s="1" t="s">
        <v>89</v>
      </c>
      <c r="E11" s="1" t="s">
        <v>105</v>
      </c>
      <c r="G11" s="44" t="s">
        <v>616</v>
      </c>
      <c r="H11" s="1" t="s">
        <v>577</v>
      </c>
      <c r="K11" s="1" t="s">
        <v>698</v>
      </c>
    </row>
    <row r="12" spans="1:11">
      <c r="A12" s="1" t="s">
        <v>654</v>
      </c>
      <c r="C12" s="1" t="s">
        <v>99</v>
      </c>
      <c r="E12" s="1" t="s">
        <v>106</v>
      </c>
      <c r="G12" s="44" t="s">
        <v>617</v>
      </c>
      <c r="H12" s="1" t="s">
        <v>578</v>
      </c>
      <c r="K12" s="1" t="s">
        <v>699</v>
      </c>
    </row>
    <row r="13" spans="1:11">
      <c r="A13" s="1" t="s">
        <v>650</v>
      </c>
      <c r="C13" s="1" t="s">
        <v>74</v>
      </c>
      <c r="G13" s="44" t="s">
        <v>618</v>
      </c>
      <c r="H13" s="1" t="s">
        <v>579</v>
      </c>
      <c r="K13" s="1" t="s">
        <v>679</v>
      </c>
    </row>
    <row r="14" spans="1:11">
      <c r="A14" s="1" t="s">
        <v>646</v>
      </c>
      <c r="C14" s="1" t="s">
        <v>87</v>
      </c>
      <c r="G14" s="44" t="s">
        <v>619</v>
      </c>
      <c r="H14" s="1" t="s">
        <v>580</v>
      </c>
      <c r="K14" s="1" t="s">
        <v>680</v>
      </c>
    </row>
    <row r="15" spans="1:11">
      <c r="A15" s="1" t="s">
        <v>655</v>
      </c>
      <c r="C15" s="1" t="s">
        <v>76</v>
      </c>
      <c r="G15" s="44" t="s">
        <v>620</v>
      </c>
      <c r="H15" s="1" t="s">
        <v>581</v>
      </c>
      <c r="K15" s="1" t="s">
        <v>681</v>
      </c>
    </row>
    <row r="16" spans="1:11">
      <c r="A16" s="1" t="s">
        <v>649</v>
      </c>
      <c r="C16" s="1" t="s">
        <v>77</v>
      </c>
      <c r="G16" s="44" t="s">
        <v>621</v>
      </c>
      <c r="H16" s="1" t="s">
        <v>582</v>
      </c>
      <c r="K16" s="1" t="s">
        <v>682</v>
      </c>
    </row>
    <row r="17" spans="1:11">
      <c r="A17" s="1" t="s">
        <v>656</v>
      </c>
      <c r="C17" s="1" t="s">
        <v>84</v>
      </c>
      <c r="G17" s="44" t="s">
        <v>622</v>
      </c>
      <c r="H17" s="1" t="s">
        <v>583</v>
      </c>
      <c r="K17" s="1" t="s">
        <v>700</v>
      </c>
    </row>
    <row r="18" spans="1:11">
      <c r="A18" s="1" t="s">
        <v>657</v>
      </c>
      <c r="C18" s="1" t="s">
        <v>83</v>
      </c>
      <c r="G18" s="44" t="s">
        <v>623</v>
      </c>
      <c r="H18" s="1" t="s">
        <v>584</v>
      </c>
      <c r="K18" s="1" t="s">
        <v>701</v>
      </c>
    </row>
    <row r="19" spans="1:11">
      <c r="A19" s="1" t="s">
        <v>644</v>
      </c>
      <c r="C19" s="1" t="s">
        <v>81</v>
      </c>
      <c r="G19" s="44" t="s">
        <v>624</v>
      </c>
      <c r="H19" s="1" t="s">
        <v>585</v>
      </c>
      <c r="K19" s="1" t="s">
        <v>683</v>
      </c>
    </row>
    <row r="20" spans="1:11">
      <c r="A20" s="1" t="s">
        <v>658</v>
      </c>
      <c r="C20" s="1" t="s">
        <v>88</v>
      </c>
      <c r="G20" s="44" t="s">
        <v>625</v>
      </c>
      <c r="H20" s="1" t="s">
        <v>586</v>
      </c>
      <c r="K20" s="1" t="s">
        <v>684</v>
      </c>
    </row>
    <row r="21" spans="1:11">
      <c r="A21" s="1" t="s">
        <v>659</v>
      </c>
      <c r="C21" s="1" t="s">
        <v>90</v>
      </c>
      <c r="G21" s="44" t="s">
        <v>626</v>
      </c>
      <c r="H21" s="1" t="s">
        <v>587</v>
      </c>
      <c r="K21" s="1" t="s">
        <v>685</v>
      </c>
    </row>
    <row r="22" spans="1:11">
      <c r="A22" s="1" t="s">
        <v>660</v>
      </c>
      <c r="C22" s="1" t="s">
        <v>79</v>
      </c>
      <c r="G22" s="44" t="s">
        <v>627</v>
      </c>
      <c r="H22" s="1" t="s">
        <v>588</v>
      </c>
      <c r="K22" s="1" t="s">
        <v>702</v>
      </c>
    </row>
    <row r="23" spans="1:11">
      <c r="A23" s="1" t="s">
        <v>661</v>
      </c>
      <c r="C23" s="1" t="s">
        <v>97</v>
      </c>
      <c r="G23" s="44" t="s">
        <v>628</v>
      </c>
      <c r="H23" s="1" t="s">
        <v>595</v>
      </c>
      <c r="K23" s="1" t="s">
        <v>686</v>
      </c>
    </row>
    <row r="24" spans="1:11">
      <c r="A24" s="1" t="s">
        <v>662</v>
      </c>
      <c r="C24" s="1" t="s">
        <v>96</v>
      </c>
      <c r="G24" s="44" t="s">
        <v>629</v>
      </c>
      <c r="H24" s="1" t="s">
        <v>596</v>
      </c>
      <c r="K24" s="1" t="s">
        <v>687</v>
      </c>
    </row>
    <row r="25" spans="1:11">
      <c r="A25" s="1" t="s">
        <v>663</v>
      </c>
      <c r="C25" s="1" t="s">
        <v>86</v>
      </c>
      <c r="G25" s="44" t="s">
        <v>630</v>
      </c>
      <c r="H25" s="1" t="s">
        <v>597</v>
      </c>
      <c r="K25" s="1" t="s">
        <v>688</v>
      </c>
    </row>
    <row r="26" spans="1:11">
      <c r="A26" s="1" t="s">
        <v>664</v>
      </c>
      <c r="C26" s="1" t="s">
        <v>93</v>
      </c>
      <c r="G26" s="44" t="s">
        <v>631</v>
      </c>
      <c r="H26" s="1" t="s">
        <v>598</v>
      </c>
      <c r="K26" s="1" t="s">
        <v>689</v>
      </c>
    </row>
    <row r="27" spans="1:11">
      <c r="A27" s="1" t="s">
        <v>665</v>
      </c>
      <c r="C27" s="1" t="s">
        <v>91</v>
      </c>
      <c r="G27" s="44" t="s">
        <v>632</v>
      </c>
      <c r="H27" s="1" t="s">
        <v>599</v>
      </c>
      <c r="K27" s="1" t="s">
        <v>690</v>
      </c>
    </row>
    <row r="28" spans="1:11">
      <c r="A28" s="1" t="s">
        <v>666</v>
      </c>
      <c r="C28" s="1" t="s">
        <v>78</v>
      </c>
      <c r="G28" s="44" t="s">
        <v>633</v>
      </c>
      <c r="H28" s="1" t="s">
        <v>600</v>
      </c>
      <c r="K28" s="1" t="s">
        <v>691</v>
      </c>
    </row>
    <row r="29" spans="1:11">
      <c r="A29" s="1" t="s">
        <v>667</v>
      </c>
      <c r="C29" s="1" t="s">
        <v>75</v>
      </c>
      <c r="G29" s="44" t="s">
        <v>634</v>
      </c>
      <c r="H29" s="1" t="s">
        <v>601</v>
      </c>
      <c r="K29" s="1" t="s">
        <v>692</v>
      </c>
    </row>
    <row r="30" spans="1:11">
      <c r="A30" s="1" t="s">
        <v>668</v>
      </c>
      <c r="C30" s="1" t="s">
        <v>101</v>
      </c>
      <c r="G30" s="44" t="s">
        <v>635</v>
      </c>
      <c r="H30" s="1" t="s">
        <v>602</v>
      </c>
      <c r="K30" s="1" t="s">
        <v>703</v>
      </c>
    </row>
    <row r="31" spans="1:11">
      <c r="A31" s="1" t="s">
        <v>669</v>
      </c>
      <c r="C31" s="1" t="s">
        <v>103</v>
      </c>
      <c r="G31" s="44" t="s">
        <v>636</v>
      </c>
      <c r="H31" s="1" t="s">
        <v>603</v>
      </c>
      <c r="K31" s="1" t="s">
        <v>704</v>
      </c>
    </row>
    <row r="32" spans="1:11">
      <c r="A32" s="1" t="s">
        <v>670</v>
      </c>
      <c r="C32" s="1" t="s">
        <v>73</v>
      </c>
      <c r="G32" s="44" t="s">
        <v>637</v>
      </c>
      <c r="H32" s="1" t="s">
        <v>604</v>
      </c>
      <c r="K32" s="1" t="s">
        <v>705</v>
      </c>
    </row>
    <row r="33" spans="1:11">
      <c r="A33" s="1" t="s">
        <v>671</v>
      </c>
      <c r="C33" s="1" t="s">
        <v>72</v>
      </c>
      <c r="G33" s="44" t="s">
        <v>638</v>
      </c>
      <c r="H33" s="1" t="s">
        <v>605</v>
      </c>
      <c r="K33" s="1" t="s">
        <v>693</v>
      </c>
    </row>
    <row r="34" spans="1:11">
      <c r="C34" s="1" t="s">
        <v>71</v>
      </c>
      <c r="G34" s="44" t="s">
        <v>639</v>
      </c>
      <c r="H34" s="1" t="s">
        <v>606</v>
      </c>
      <c r="K34" s="1" t="s">
        <v>694</v>
      </c>
    </row>
    <row r="35" spans="1:11">
      <c r="A35" s="1" t="s">
        <v>648</v>
      </c>
      <c r="K35" s="1" t="s">
        <v>706</v>
      </c>
    </row>
    <row r="36" spans="1:11">
      <c r="K36" s="1" t="s">
        <v>695</v>
      </c>
    </row>
    <row r="37" spans="1:11">
      <c r="K37" s="1" t="s">
        <v>707</v>
      </c>
    </row>
  </sheetData>
  <sortState xmlns:xlrd2="http://schemas.microsoft.com/office/spreadsheetml/2017/richdata2" ref="C2:C68">
    <sortCondition ref="C2:C68"/>
  </sortState>
  <phoneticPr fontId="20" type="noConversion"/>
  <hyperlinks>
    <hyperlink ref="H1" r:id="rId1" xr:uid="{2F252A92-FB34-4D0C-9EF1-B6D33721C9A4}"/>
    <hyperlink ref="K2" r:id="rId2" tooltip="زغال سنگ" display="https://fa.wikipedia.org/wiki/%D8%B2%D8%BA%D8%A7%D9%84_%D8%B3%D9%86%DA%AF" xr:uid="{A3474F6C-E240-439F-93D6-8EEC94BC1F31}"/>
    <hyperlink ref="K4" r:id="rId3" tooltip="کانه" display="https://fa.wikipedia.org/wiki/%DA%A9%D8%A7%D9%86%D9%87" xr:uid="{DD23C333-04B2-4689-BC22-CF4585886297}"/>
    <hyperlink ref="K5" r:id="rId4" tooltip="معدن" display="https://fa.wikipedia.org/wiki/%D9%85%D8%B9%D8%AF%D9%86" xr:uid="{97CBAE93-F232-4609-8936-F944109492AF}"/>
    <hyperlink ref="K6" r:id="rId5" tooltip="نساجی" display="https://fa.wikipedia.org/wiki/%D9%86%D8%B3%D8%A7%D8%AC%DB%8C" xr:uid="{95591022-2386-4588-993A-731EC054B094}"/>
    <hyperlink ref="K8" r:id="rId6" tooltip="چوب" display="https://fa.wikipedia.org/wiki/%DA%86%D9%88%D8%A8" xr:uid="{2646C731-F281-4697-9561-2BB580EFFBB7}"/>
    <hyperlink ref="K9" r:id="rId7" tooltip="کاغذ" display="https://fa.wikipedia.org/wiki/%DA%A9%D8%A7%D8%BA%D8%B0" xr:uid="{B42F94F2-EFE1-4964-8011-318F7201CCD0}"/>
    <hyperlink ref="K10" r:id="rId8" tooltip="چاپ" display="https://fa.wikipedia.org/wiki/%DA%86%D8%A7%D9%BE" xr:uid="{8365B8EB-0674-46DC-A234-308B715FDE27}"/>
    <hyperlink ref="K13" r:id="rId9" tooltip="فلزهای اساسی (صفحه وجود ندارد)" display="https://fa.wikipedia.org/w/index.php?title=%D9%81%D9%84%D8%B2%D9%87%D8%A7%DB%8C_%D8%A7%D8%B3%D8%A7%D8%B3%DB%8C&amp;action=edit&amp;redlink=1" xr:uid="{3FED8590-2655-4496-AD58-56BFAB82AA03}"/>
    <hyperlink ref="K14" r:id="rId10" tooltip="فلز" display="https://fa.wikipedia.org/wiki/%D9%81%D9%84%D8%B2" xr:uid="{54920C39-D1F8-4EE0-83C6-811F058FCCC0}"/>
    <hyperlink ref="K19" r:id="rId11" tooltip="خودرو" display="https://fa.wikipedia.org/wiki/%D8%AE%D9%88%D8%AF%D8%B1%D9%88" xr:uid="{5888BA71-BEF8-4DAC-B17C-C7F479EAF6A3}"/>
    <hyperlink ref="K20" r:id="rId12" tooltip="ترابری" display="https://fa.wikipedia.org/wiki/%D8%AA%D8%B1%D8%A7%D8%A8%D8%B1%DB%8C" xr:uid="{E336DF7D-EA37-4328-9CE1-0880F969A213}"/>
    <hyperlink ref="K21" r:id="rId13" tooltip="مبلمان" display="https://fa.wikipedia.org/wiki/%D9%85%D8%A8%D9%84%D9%85%D8%A7%D9%86" xr:uid="{62A6D1D8-425B-4CF3-B4E9-8651FD013216}"/>
    <hyperlink ref="K24" r:id="rId14" tooltip="غذا" display="https://fa.wikipedia.org/wiki/%D8%BA%D8%B0%D8%A7" xr:uid="{007A29D5-E39F-4EFE-A67B-3171DA64010E}"/>
    <hyperlink ref="K25" r:id="rId15" tooltip="دارو" display="https://fa.wikipedia.org/wiki/%D8%AF%D8%A7%D8%B1%D9%88" xr:uid="{7394A42E-B1B8-4F69-92D8-BFF7D39BD201}"/>
    <hyperlink ref="K28" r:id="rId16" tooltip="رایانه" display="https://fa.wikipedia.org/wiki/%D8%B1%D8%A7%DB%8C%D8%A7%D9%86%D9%87" xr:uid="{000CD3F6-F17A-4318-95DE-40CF1EB58EA5}"/>
    <hyperlink ref="K34" r:id="rId17" tooltip="سرمایه‌گذاری" display="https://fa.wikipedia.org/wiki/%D8%B3%D8%B1%D9%85%D8%A7%DB%8C%D9%87%E2%80%8C%DA%AF%D8%B0%D8%A7%D8%B1%DB%8C" xr:uid="{5B6C0FFE-69F3-4B8F-BAB8-BD18342689AA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2A20E-E255-4951-AACB-CF8DFEB08CCE}">
  <dimension ref="A1:T597"/>
  <sheetViews>
    <sheetView showGridLines="0" rightToLeft="1" tabSelected="1" zoomScale="77" zoomScaleNormal="77"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G506" sqref="C506:G507"/>
    </sheetView>
  </sheetViews>
  <sheetFormatPr defaultRowHeight="25.15"/>
  <cols>
    <col min="1" max="1" width="10.73046875" customWidth="1"/>
    <col min="2" max="2" width="14.06640625" bestFit="1" customWidth="1"/>
    <col min="3" max="3" width="73.3984375" bestFit="1" customWidth="1"/>
    <col min="4" max="4" width="36.06640625" style="46" bestFit="1" customWidth="1"/>
    <col min="5" max="6" width="16.59765625" style="2" customWidth="1"/>
    <col min="7" max="7" width="16.59765625" style="12" customWidth="1"/>
    <col min="8" max="9" width="16.59765625" style="3" customWidth="1"/>
    <col min="10" max="10" width="9.06640625" style="18"/>
    <col min="11" max="11" width="9.06640625" style="21"/>
    <col min="12" max="12" width="16.59765625" style="3" customWidth="1"/>
    <col min="13" max="13" width="12.6640625" style="3" customWidth="1"/>
    <col min="14" max="15" width="16.59765625" style="2" customWidth="1"/>
    <col min="16" max="16" width="16.59765625" style="12" customWidth="1"/>
    <col min="17" max="18" width="16.59765625" style="3" customWidth="1"/>
    <col min="19" max="19" width="9.06640625" style="18"/>
    <col min="20" max="20" width="9.06640625" style="21"/>
  </cols>
  <sheetData>
    <row r="1" spans="1:20">
      <c r="A1" s="14" t="s">
        <v>65</v>
      </c>
      <c r="B1" s="14"/>
      <c r="C1" s="15">
        <v>50000</v>
      </c>
      <c r="D1" s="16" t="s">
        <v>66</v>
      </c>
      <c r="E1" s="35" t="s">
        <v>64</v>
      </c>
      <c r="F1" s="35"/>
      <c r="G1" s="35"/>
      <c r="H1" s="35"/>
      <c r="I1" s="35"/>
      <c r="J1" s="7"/>
      <c r="K1" s="7"/>
      <c r="L1" s="13"/>
      <c r="M1" s="35" t="s">
        <v>63</v>
      </c>
      <c r="N1" s="35"/>
      <c r="O1" s="35"/>
      <c r="P1" s="35"/>
      <c r="Q1" s="35"/>
      <c r="R1" s="35"/>
      <c r="S1" s="35"/>
      <c r="T1" s="35"/>
    </row>
    <row r="2" spans="1:20" s="1" customFormat="1">
      <c r="A2" s="4" t="s">
        <v>116</v>
      </c>
      <c r="B2" s="4" t="s">
        <v>589</v>
      </c>
      <c r="C2" s="7" t="s">
        <v>59</v>
      </c>
      <c r="D2" s="48" t="s">
        <v>62</v>
      </c>
      <c r="E2" s="8" t="s">
        <v>68</v>
      </c>
      <c r="F2" s="8" t="s">
        <v>67</v>
      </c>
      <c r="G2" s="10" t="s">
        <v>60</v>
      </c>
      <c r="H2" s="8" t="s">
        <v>69</v>
      </c>
      <c r="I2" s="8" t="s">
        <v>61</v>
      </c>
      <c r="J2" s="17" t="s">
        <v>118</v>
      </c>
      <c r="K2" s="20" t="s">
        <v>119</v>
      </c>
      <c r="L2" s="7" t="s">
        <v>70</v>
      </c>
      <c r="M2" s="5" t="s">
        <v>117</v>
      </c>
      <c r="N2" s="8" t="s">
        <v>68</v>
      </c>
      <c r="O2" s="8" t="s">
        <v>67</v>
      </c>
      <c r="P2" s="10" t="s">
        <v>60</v>
      </c>
      <c r="Q2" s="8" t="s">
        <v>69</v>
      </c>
      <c r="R2" s="8" t="s">
        <v>61</v>
      </c>
      <c r="S2" s="17" t="s">
        <v>118</v>
      </c>
      <c r="T2" s="20" t="s">
        <v>119</v>
      </c>
    </row>
    <row r="3" spans="1:20">
      <c r="A3" s="1">
        <v>1</v>
      </c>
      <c r="B3" s="2" t="s">
        <v>590</v>
      </c>
      <c r="C3" s="1" t="str">
        <f>VLOOKUP(A3,'۱۰۰'!C:F,2,0)</f>
        <v>شرکت نفت ستاره خلیج فارس</v>
      </c>
      <c r="D3" s="46" t="s">
        <v>640</v>
      </c>
      <c r="E3" s="6">
        <v>3998145.7</v>
      </c>
      <c r="F3" s="6">
        <f>E3/10</f>
        <v>399814.57</v>
      </c>
      <c r="G3" s="11">
        <f>F3/1000</f>
        <v>399.81457</v>
      </c>
      <c r="H3" s="6">
        <f>F3*1000000000/$C$1/1000000</f>
        <v>7996.2914000000001</v>
      </c>
      <c r="I3" s="6">
        <f>H3/1000</f>
        <v>7.9962914000000005</v>
      </c>
      <c r="J3" s="19">
        <f>I3/SUM($I$3:$I$502)</f>
        <v>6.0705573509786781E-2</v>
      </c>
      <c r="K3" s="22">
        <f>J3</f>
        <v>6.0705573509786781E-2</v>
      </c>
      <c r="L3" s="9">
        <f>IFERROR(E3/N3-1," ")</f>
        <v>0.64703026095662608</v>
      </c>
      <c r="M3" s="2">
        <f>IFERROR(RANK(N3,$N$3:$N$502)," ")</f>
        <v>2</v>
      </c>
      <c r="N3" s="6">
        <v>2427487.7000000002</v>
      </c>
      <c r="O3" s="6">
        <f>N3/10</f>
        <v>242748.77000000002</v>
      </c>
      <c r="P3" s="11">
        <f>O3/1000</f>
        <v>242.74877000000001</v>
      </c>
      <c r="Q3" s="6">
        <f>O3*1000000000/$C$1/1000000</f>
        <v>4854.9754000000012</v>
      </c>
      <c r="R3" s="6">
        <f>Q3/1000</f>
        <v>4.8549754000000016</v>
      </c>
      <c r="S3" s="19">
        <f>R3/SUM($R$3:$R$502)</f>
        <v>5.5102900119711529E-2</v>
      </c>
      <c r="T3" s="22">
        <f t="shared" ref="T3:T6" si="0">S3</f>
        <v>5.5102900119711529E-2</v>
      </c>
    </row>
    <row r="4" spans="1:20">
      <c r="A4" s="1">
        <v>2</v>
      </c>
      <c r="B4" s="2" t="s">
        <v>590</v>
      </c>
      <c r="C4" s="1" t="str">
        <f>VLOOKUP(A4,'۱۰۰'!C:F,2,0)</f>
        <v>شرکت صنایع پتروشیمی خلیج فارس (هولدینگ)</v>
      </c>
      <c r="D4" s="46" t="s">
        <v>643</v>
      </c>
      <c r="E4" s="6">
        <v>3713618.5</v>
      </c>
      <c r="F4" s="6">
        <f t="shared" ref="F4:F67" si="1">E4/10</f>
        <v>371361.85</v>
      </c>
      <c r="G4" s="11">
        <f t="shared" ref="G4:G67" si="2">F4/1000</f>
        <v>371.36185</v>
      </c>
      <c r="H4" s="6">
        <f t="shared" ref="H4:H67" si="3">F4*1000000000/$C$1/1000000</f>
        <v>7427.2370000000001</v>
      </c>
      <c r="I4" s="6">
        <f t="shared" ref="I4:I67" si="4">H4/1000</f>
        <v>7.4272369999999999</v>
      </c>
      <c r="J4" s="19">
        <f t="shared" ref="J4:J67" si="5">I4/SUM($I$3:$I$502)</f>
        <v>5.6385474105922179E-2</v>
      </c>
      <c r="K4" s="22">
        <f>J4+K3</f>
        <v>0.11709104761570896</v>
      </c>
      <c r="L4" s="9">
        <f t="shared" ref="L4:L67" si="6">IFERROR(E4/N4-1," ")</f>
        <v>0.38488900301951001</v>
      </c>
      <c r="M4" s="2">
        <f t="shared" ref="M4:M67" si="7">IFERROR(RANK(N4,$N$3:$N$502)," ")</f>
        <v>1</v>
      </c>
      <c r="N4" s="6">
        <f>IFERROR(VLOOKUP(A4,'۱۰۰'!C:F,4,0)," ")</f>
        <v>2681527.9</v>
      </c>
      <c r="O4" s="6">
        <f t="shared" ref="O4:O67" si="8">N4/10</f>
        <v>268152.78999999998</v>
      </c>
      <c r="P4" s="11">
        <f t="shared" ref="P4:P67" si="9">O4/1000</f>
        <v>268.15278999999998</v>
      </c>
      <c r="Q4" s="6">
        <f t="shared" ref="Q4:Q67" si="10">O4*1000000000/$C$1/1000000</f>
        <v>5363.0557999999992</v>
      </c>
      <c r="R4" s="6">
        <f t="shared" ref="R4:R67" si="11">Q4/1000</f>
        <v>5.3630557999999988</v>
      </c>
      <c r="S4" s="19">
        <f t="shared" ref="S4:S67" si="12">R4/SUM($R$3:$R$502)</f>
        <v>6.0869500612472607E-2</v>
      </c>
      <c r="T4" s="22">
        <f t="shared" ref="T4:T67" si="13">S4+T3</f>
        <v>0.11597240073218414</v>
      </c>
    </row>
    <row r="5" spans="1:20">
      <c r="A5" s="1">
        <v>3</v>
      </c>
      <c r="B5" s="2" t="s">
        <v>590</v>
      </c>
      <c r="C5" s="1" t="str">
        <f>VLOOKUP(A5,'۱۰۰'!C:F,2,0)</f>
        <v>شرکت پالایش نفت اصفهان (هولدینگ)</v>
      </c>
      <c r="D5" s="46" t="s">
        <v>640</v>
      </c>
      <c r="E5" s="6">
        <v>3422264</v>
      </c>
      <c r="F5" s="6">
        <f t="shared" si="1"/>
        <v>342226.4</v>
      </c>
      <c r="G5" s="11">
        <f t="shared" si="2"/>
        <v>342.22640000000001</v>
      </c>
      <c r="H5" s="6">
        <f t="shared" si="3"/>
        <v>6844.5280000000002</v>
      </c>
      <c r="I5" s="6">
        <f t="shared" si="4"/>
        <v>6.8445280000000004</v>
      </c>
      <c r="J5" s="19">
        <f t="shared" si="5"/>
        <v>5.1961712856511695E-2</v>
      </c>
      <c r="K5" s="22">
        <f t="shared" ref="K5:K68" si="14">J5+K4</f>
        <v>0.16905276047222065</v>
      </c>
      <c r="L5" s="9">
        <f t="shared" si="6"/>
        <v>0.59170013343297057</v>
      </c>
      <c r="M5" s="2">
        <f t="shared" si="7"/>
        <v>3</v>
      </c>
      <c r="N5" s="6">
        <f>IFERROR(VLOOKUP(A5,'۱۰۰'!C:F,4,0)," ")</f>
        <v>2150068.2999999998</v>
      </c>
      <c r="O5" s="6">
        <f t="shared" si="8"/>
        <v>215006.83</v>
      </c>
      <c r="P5" s="11">
        <f t="shared" si="9"/>
        <v>215.00682999999998</v>
      </c>
      <c r="Q5" s="6">
        <f t="shared" si="10"/>
        <v>4300.1365999999998</v>
      </c>
      <c r="R5" s="6">
        <f t="shared" si="11"/>
        <v>4.3001366000000001</v>
      </c>
      <c r="S5" s="19">
        <f t="shared" si="12"/>
        <v>4.8805602098605044E-2</v>
      </c>
      <c r="T5" s="22">
        <f t="shared" si="13"/>
        <v>0.16477800283078919</v>
      </c>
    </row>
    <row r="6" spans="1:20">
      <c r="A6" s="1">
        <v>4</v>
      </c>
      <c r="B6" s="2" t="s">
        <v>590</v>
      </c>
      <c r="C6" s="1" t="str">
        <f>VLOOKUP(A6,'۱۰۰'!C:F,2,0)</f>
        <v>شرکت پالایش نفت بندرعباس</v>
      </c>
      <c r="D6" s="46" t="s">
        <v>640</v>
      </c>
      <c r="E6" s="6">
        <v>3296401.3</v>
      </c>
      <c r="F6" s="6">
        <f t="shared" si="1"/>
        <v>329640.13</v>
      </c>
      <c r="G6" s="11">
        <f t="shared" si="2"/>
        <v>329.64013</v>
      </c>
      <c r="H6" s="6">
        <f t="shared" si="3"/>
        <v>6592.8026</v>
      </c>
      <c r="I6" s="6">
        <f t="shared" si="4"/>
        <v>6.5928025999999997</v>
      </c>
      <c r="J6" s="19">
        <f t="shared" si="5"/>
        <v>5.0050685105074259E-2</v>
      </c>
      <c r="K6" s="22">
        <f t="shared" si="14"/>
        <v>0.21910344557729491</v>
      </c>
      <c r="L6" s="9">
        <f t="shared" si="6"/>
        <v>0.66126743205016214</v>
      </c>
      <c r="M6" s="2">
        <f t="shared" si="7"/>
        <v>4</v>
      </c>
      <c r="N6" s="6">
        <f>IFERROR(VLOOKUP(A6,'۱۰۰'!C:F,4,0)," ")</f>
        <v>1984268.9</v>
      </c>
      <c r="O6" s="6">
        <f t="shared" si="8"/>
        <v>198426.88999999998</v>
      </c>
      <c r="P6" s="11">
        <f t="shared" si="9"/>
        <v>198.42688999999999</v>
      </c>
      <c r="Q6" s="6">
        <f t="shared" si="10"/>
        <v>3968.5378000000001</v>
      </c>
      <c r="R6" s="6">
        <f t="shared" si="11"/>
        <v>3.9685378</v>
      </c>
      <c r="S6" s="19">
        <f t="shared" si="12"/>
        <v>4.5042028846263495E-2</v>
      </c>
      <c r="T6" s="22">
        <f t="shared" si="13"/>
        <v>0.20982003167705268</v>
      </c>
    </row>
    <row r="7" spans="1:20">
      <c r="A7" s="1">
        <v>5</v>
      </c>
      <c r="B7" s="2" t="s">
        <v>590</v>
      </c>
      <c r="C7" s="1" t="str">
        <f>VLOOKUP(A7,'۱۰۰'!C:F,2,0)</f>
        <v>شرکت سرمایه گذاری غدیر (هولدینگ)</v>
      </c>
      <c r="D7" s="46" t="s">
        <v>642</v>
      </c>
      <c r="E7" s="6">
        <v>2947766.6</v>
      </c>
      <c r="F7" s="6">
        <f t="shared" si="1"/>
        <v>294776.66000000003</v>
      </c>
      <c r="G7" s="11">
        <f t="shared" si="2"/>
        <v>294.77666000000005</v>
      </c>
      <c r="H7" s="6">
        <f t="shared" si="3"/>
        <v>5895.5332000000008</v>
      </c>
      <c r="I7" s="6">
        <f t="shared" si="4"/>
        <v>5.8955332000000009</v>
      </c>
      <c r="J7" s="19">
        <f t="shared" si="5"/>
        <v>4.4757213831900691E-2</v>
      </c>
      <c r="K7" s="22">
        <f t="shared" si="14"/>
        <v>0.26386065940919562</v>
      </c>
      <c r="L7" s="9">
        <f t="shared" si="6"/>
        <v>0.77874015158865895</v>
      </c>
      <c r="M7" s="2">
        <f t="shared" si="7"/>
        <v>6</v>
      </c>
      <c r="N7" s="6">
        <f>IFERROR(VLOOKUP(A7,'۱۰۰'!C:F,4,0)," ")</f>
        <v>1657221.6</v>
      </c>
      <c r="O7" s="6">
        <f t="shared" si="8"/>
        <v>165722.16</v>
      </c>
      <c r="P7" s="11">
        <f t="shared" si="9"/>
        <v>165.72216</v>
      </c>
      <c r="Q7" s="6">
        <f t="shared" si="10"/>
        <v>3314.4432000000002</v>
      </c>
      <c r="R7" s="6">
        <f t="shared" si="11"/>
        <v>3.3144432000000004</v>
      </c>
      <c r="S7" s="19">
        <f t="shared" si="12"/>
        <v>3.7618199384091014E-2</v>
      </c>
      <c r="T7" s="22">
        <f t="shared" si="13"/>
        <v>0.24743823106114371</v>
      </c>
    </row>
    <row r="8" spans="1:20">
      <c r="A8" s="1">
        <v>6</v>
      </c>
      <c r="B8" s="2" t="s">
        <v>590</v>
      </c>
      <c r="C8" s="1" t="str">
        <f>VLOOKUP(A8,'۱۰۰'!C:F,2,0)</f>
        <v>شرکت گروه گسترش نفت و گاز پارسیان (هولدینگ)</v>
      </c>
      <c r="D8" s="46" t="s">
        <v>640</v>
      </c>
      <c r="E8" s="6">
        <f>IFERROR(VLOOKUP(A8,'۱۰۰'!C:F,3,0)," ")</f>
        <v>2318600</v>
      </c>
      <c r="F8" s="6">
        <f t="shared" si="1"/>
        <v>231860</v>
      </c>
      <c r="G8" s="11">
        <f t="shared" si="2"/>
        <v>231.86</v>
      </c>
      <c r="H8" s="6">
        <f t="shared" si="3"/>
        <v>4637.2</v>
      </c>
      <c r="I8" s="6">
        <f t="shared" si="4"/>
        <v>4.6372</v>
      </c>
      <c r="J8" s="19">
        <f t="shared" si="5"/>
        <v>3.5204305520879747E-2</v>
      </c>
      <c r="K8" s="22">
        <f t="shared" si="14"/>
        <v>0.29906496493007539</v>
      </c>
      <c r="L8" s="9">
        <f t="shared" si="6"/>
        <v>0.79865128304981003</v>
      </c>
      <c r="M8" s="2">
        <f t="shared" si="7"/>
        <v>8</v>
      </c>
      <c r="N8" s="6">
        <f>IFERROR(VLOOKUP(A8,'۱۰۰'!C:F,4,0)," ")</f>
        <v>1289077</v>
      </c>
      <c r="O8" s="6">
        <f t="shared" si="8"/>
        <v>128907.7</v>
      </c>
      <c r="P8" s="11">
        <f t="shared" si="9"/>
        <v>128.90770000000001</v>
      </c>
      <c r="Q8" s="6">
        <f t="shared" si="10"/>
        <v>2578.154</v>
      </c>
      <c r="R8" s="6">
        <f t="shared" si="11"/>
        <v>2.5781540000000001</v>
      </c>
      <c r="S8" s="19">
        <f t="shared" si="12"/>
        <v>2.9261479338337063E-2</v>
      </c>
      <c r="T8" s="22">
        <f t="shared" si="13"/>
        <v>0.27669971039948077</v>
      </c>
    </row>
    <row r="9" spans="1:20">
      <c r="A9" s="1">
        <v>7</v>
      </c>
      <c r="B9" s="2" t="s">
        <v>590</v>
      </c>
      <c r="C9" s="1" t="str">
        <f>VLOOKUP(A9,'۱۰۰'!C:F,2,0)</f>
        <v>شرکت ایران خودرو (هولدینگ)</v>
      </c>
      <c r="D9" s="46" t="s">
        <v>644</v>
      </c>
      <c r="E9" s="6">
        <f>IFERROR(VLOOKUP(A9,'۱۰۰'!C:F,3,0)," ")</f>
        <v>2184791.2999999998</v>
      </c>
      <c r="F9" s="6">
        <f t="shared" si="1"/>
        <v>218479.12999999998</v>
      </c>
      <c r="G9" s="11">
        <f t="shared" si="2"/>
        <v>218.47912999999997</v>
      </c>
      <c r="H9" s="6">
        <f t="shared" si="3"/>
        <v>4369.5825999999988</v>
      </c>
      <c r="I9" s="6">
        <f t="shared" si="4"/>
        <v>4.3695825999999984</v>
      </c>
      <c r="J9" s="19">
        <f t="shared" si="5"/>
        <v>3.3172630218476676E-2</v>
      </c>
      <c r="K9" s="22">
        <f t="shared" si="14"/>
        <v>0.33223759514855206</v>
      </c>
      <c r="L9" s="9">
        <f t="shared" si="6"/>
        <v>0.92602468350452183</v>
      </c>
      <c r="M9" s="2">
        <f t="shared" si="7"/>
        <v>9</v>
      </c>
      <c r="N9" s="6">
        <f>IFERROR(VLOOKUP(A9,'۱۰۰'!C:F,4,0)," ")</f>
        <v>1134352.7</v>
      </c>
      <c r="O9" s="6">
        <f t="shared" si="8"/>
        <v>113435.26999999999</v>
      </c>
      <c r="P9" s="11">
        <f t="shared" si="9"/>
        <v>113.43526999999999</v>
      </c>
      <c r="Q9" s="6">
        <f t="shared" si="10"/>
        <v>2268.7053999999994</v>
      </c>
      <c r="R9" s="6">
        <f t="shared" si="11"/>
        <v>2.2687053999999995</v>
      </c>
      <c r="S9" s="19">
        <f t="shared" si="12"/>
        <v>2.5749305971200211E-2</v>
      </c>
      <c r="T9" s="22">
        <f t="shared" si="13"/>
        <v>0.302449016370681</v>
      </c>
    </row>
    <row r="10" spans="1:20">
      <c r="A10" s="1">
        <v>8</v>
      </c>
      <c r="B10" s="2" t="s">
        <v>590</v>
      </c>
      <c r="C10" s="1" t="str">
        <f>VLOOKUP(A10,'۱۰۰'!C:F,2,0)</f>
        <v>شرکت فولاد مبارکه اصفهان (هولدینگ)</v>
      </c>
      <c r="D10" s="46" t="s">
        <v>645</v>
      </c>
      <c r="E10" s="6">
        <f>IFERROR(VLOOKUP(A10,'۱۰۰'!C:F,3,0)," ")</f>
        <v>2059136.2</v>
      </c>
      <c r="F10" s="6">
        <f t="shared" si="1"/>
        <v>205913.62</v>
      </c>
      <c r="G10" s="11">
        <f t="shared" si="2"/>
        <v>205.91362000000001</v>
      </c>
      <c r="H10" s="6">
        <f t="shared" si="3"/>
        <v>4118.2723999999998</v>
      </c>
      <c r="I10" s="6">
        <f t="shared" si="4"/>
        <v>4.1182723999999995</v>
      </c>
      <c r="J10" s="19">
        <f t="shared" si="5"/>
        <v>3.1264754547530117E-2</v>
      </c>
      <c r="K10" s="22">
        <f t="shared" si="14"/>
        <v>0.36350234969608219</v>
      </c>
      <c r="L10" s="9">
        <f t="shared" si="6"/>
        <v>0.11857294959964371</v>
      </c>
      <c r="M10" s="2">
        <f t="shared" si="7"/>
        <v>5</v>
      </c>
      <c r="N10" s="6">
        <f>IFERROR(VLOOKUP(A10,'۱۰۰'!C:F,4,0)," ")</f>
        <v>1840860</v>
      </c>
      <c r="O10" s="6">
        <f t="shared" si="8"/>
        <v>184086</v>
      </c>
      <c r="P10" s="11">
        <f t="shared" si="9"/>
        <v>184.08600000000001</v>
      </c>
      <c r="Q10" s="6">
        <f t="shared" si="10"/>
        <v>3681.72</v>
      </c>
      <c r="R10" s="6">
        <f t="shared" si="11"/>
        <v>3.6817199999999999</v>
      </c>
      <c r="S10" s="19">
        <f t="shared" si="12"/>
        <v>4.1786710068344377E-2</v>
      </c>
      <c r="T10" s="22">
        <f t="shared" si="13"/>
        <v>0.34423572643902539</v>
      </c>
    </row>
    <row r="11" spans="1:20">
      <c r="A11" s="1">
        <v>9</v>
      </c>
      <c r="B11" s="2" t="s">
        <v>590</v>
      </c>
      <c r="C11" s="1" t="str">
        <f>VLOOKUP(A11,'۱۰۰'!C:F,2,0)</f>
        <v>بانک ملت (هولدینگ)</v>
      </c>
      <c r="D11" s="46" t="s">
        <v>641</v>
      </c>
      <c r="E11" s="6">
        <f>IFERROR(VLOOKUP(A11,'۱۰۰'!C:F,3,0)," ")</f>
        <v>1856695.2</v>
      </c>
      <c r="F11" s="6">
        <f t="shared" si="1"/>
        <v>185669.52</v>
      </c>
      <c r="G11" s="11">
        <f t="shared" si="2"/>
        <v>185.66951999999998</v>
      </c>
      <c r="H11" s="6">
        <f t="shared" si="3"/>
        <v>3713.3904000000002</v>
      </c>
      <c r="I11" s="6">
        <f t="shared" si="4"/>
        <v>3.7133904000000002</v>
      </c>
      <c r="J11" s="19">
        <f t="shared" si="5"/>
        <v>2.8191005382537278E-2</v>
      </c>
      <c r="K11" s="22">
        <f t="shared" si="14"/>
        <v>0.39169335507861947</v>
      </c>
      <c r="L11" s="9">
        <f t="shared" si="6"/>
        <v>0.40364100898213118</v>
      </c>
      <c r="M11" s="2">
        <f t="shared" si="7"/>
        <v>7</v>
      </c>
      <c r="N11" s="6">
        <f>IFERROR(VLOOKUP(A11,'۱۰۰'!C:F,4,0)," ")</f>
        <v>1322770.7</v>
      </c>
      <c r="O11" s="6">
        <f t="shared" si="8"/>
        <v>132277.07</v>
      </c>
      <c r="P11" s="11">
        <f t="shared" si="9"/>
        <v>132.27707000000001</v>
      </c>
      <c r="Q11" s="6">
        <f t="shared" si="10"/>
        <v>2645.5414000000001</v>
      </c>
      <c r="R11" s="6">
        <f t="shared" si="11"/>
        <v>2.6455413999999999</v>
      </c>
      <c r="S11" s="19">
        <f t="shared" si="12"/>
        <v>3.0026311467358156E-2</v>
      </c>
      <c r="T11" s="22">
        <f t="shared" si="13"/>
        <v>0.37426203790638357</v>
      </c>
    </row>
    <row r="12" spans="1:20">
      <c r="A12" s="1">
        <v>10</v>
      </c>
      <c r="B12" s="2" t="s">
        <v>590</v>
      </c>
      <c r="C12" s="1" t="str">
        <f>VLOOKUP(A12,'۱۰۰'!C:F,2,0)</f>
        <v>بانک رفاه کارگران (هولدینگ)</v>
      </c>
      <c r="D12" s="46" t="s">
        <v>641</v>
      </c>
      <c r="E12" s="6">
        <f>IFERROR(VLOOKUP(A12,'۱۰۰'!C:F,3,0)," ")</f>
        <v>1605626.1</v>
      </c>
      <c r="F12" s="6">
        <f t="shared" si="1"/>
        <v>160562.61000000002</v>
      </c>
      <c r="G12" s="11">
        <f t="shared" si="2"/>
        <v>160.56261000000001</v>
      </c>
      <c r="H12" s="6">
        <f t="shared" si="3"/>
        <v>3211.2521999999999</v>
      </c>
      <c r="I12" s="6">
        <f t="shared" si="4"/>
        <v>3.2112522000000001</v>
      </c>
      <c r="J12" s="19">
        <f t="shared" si="5"/>
        <v>2.4378914766108265E-2</v>
      </c>
      <c r="K12" s="22">
        <f t="shared" si="14"/>
        <v>0.41607226984472773</v>
      </c>
      <c r="L12" s="9">
        <f t="shared" si="6"/>
        <v>0.92361021840216684</v>
      </c>
      <c r="M12" s="2">
        <f t="shared" si="7"/>
        <v>11</v>
      </c>
      <c r="N12" s="6">
        <f>IFERROR(VLOOKUP(A12,'۱۰۰'!C:F,4,0)," ")</f>
        <v>834694.1</v>
      </c>
      <c r="O12" s="6">
        <f t="shared" si="8"/>
        <v>83469.41</v>
      </c>
      <c r="P12" s="11">
        <f t="shared" si="9"/>
        <v>83.469410000000011</v>
      </c>
      <c r="Q12" s="6">
        <f t="shared" si="10"/>
        <v>1669.3882000000001</v>
      </c>
      <c r="R12" s="6">
        <f t="shared" si="11"/>
        <v>1.6693882</v>
      </c>
      <c r="S12" s="19">
        <f t="shared" si="12"/>
        <v>1.8947187918938783E-2</v>
      </c>
      <c r="T12" s="22">
        <f t="shared" si="13"/>
        <v>0.39320922582532236</v>
      </c>
    </row>
    <row r="13" spans="1:20">
      <c r="A13" s="1">
        <v>11</v>
      </c>
      <c r="B13" s="2" t="s">
        <v>590</v>
      </c>
      <c r="C13" s="1" t="str">
        <f>VLOOKUP(A13,'۱۰۰'!C:F,2,0)</f>
        <v>شرکت سرمایه گذاری پارس آریان (هولدینگ)</v>
      </c>
      <c r="D13" s="46" t="s">
        <v>642</v>
      </c>
      <c r="E13" s="6">
        <f>IFERROR(VLOOKUP(A13,'۱۰۰'!C:F,3,0)," ")</f>
        <v>1401631.2</v>
      </c>
      <c r="F13" s="6">
        <f t="shared" si="1"/>
        <v>140163.12</v>
      </c>
      <c r="G13" s="11">
        <f t="shared" si="2"/>
        <v>140.16311999999999</v>
      </c>
      <c r="H13" s="6">
        <f t="shared" si="3"/>
        <v>2803.2624000000001</v>
      </c>
      <c r="I13" s="6">
        <f t="shared" si="4"/>
        <v>2.8032623999999999</v>
      </c>
      <c r="J13" s="19">
        <f t="shared" si="5"/>
        <v>2.1281572066073194E-2</v>
      </c>
      <c r="K13" s="22">
        <f t="shared" si="14"/>
        <v>0.4373538419108009</v>
      </c>
      <c r="L13" s="9">
        <f t="shared" si="6"/>
        <v>0.59913637605154912</v>
      </c>
      <c r="M13" s="2">
        <f t="shared" si="7"/>
        <v>10</v>
      </c>
      <c r="N13" s="6">
        <f>IFERROR(VLOOKUP(A13,'۱۰۰'!C:F,4,0)," ")</f>
        <v>876492.6</v>
      </c>
      <c r="O13" s="6">
        <f t="shared" si="8"/>
        <v>87649.26</v>
      </c>
      <c r="P13" s="11">
        <f t="shared" si="9"/>
        <v>87.649259999999998</v>
      </c>
      <c r="Q13" s="6">
        <f t="shared" si="10"/>
        <v>1752.9852000000001</v>
      </c>
      <c r="R13" s="6">
        <f t="shared" si="11"/>
        <v>1.7529852000000001</v>
      </c>
      <c r="S13" s="19">
        <f t="shared" si="12"/>
        <v>1.9895995433248232E-2</v>
      </c>
      <c r="T13" s="22">
        <f t="shared" si="13"/>
        <v>0.41310522125857058</v>
      </c>
    </row>
    <row r="14" spans="1:20">
      <c r="A14" s="1">
        <v>12</v>
      </c>
      <c r="B14" s="2" t="s">
        <v>590</v>
      </c>
      <c r="C14" s="1" t="str">
        <f>VLOOKUP(A14,'۱۰۰'!C:F,2,0)</f>
        <v>بانک صادرات ایران (هولدینگ)</v>
      </c>
      <c r="D14" s="46" t="s">
        <v>641</v>
      </c>
      <c r="E14" s="6">
        <f>IFERROR(VLOOKUP(A14,'۱۰۰'!C:F,3,0)," ")</f>
        <v>1080932.7</v>
      </c>
      <c r="F14" s="6">
        <f t="shared" si="1"/>
        <v>108093.26999999999</v>
      </c>
      <c r="G14" s="11">
        <f t="shared" si="2"/>
        <v>108.09326999999999</v>
      </c>
      <c r="H14" s="6">
        <f t="shared" si="3"/>
        <v>2161.8653999999997</v>
      </c>
      <c r="I14" s="6">
        <f t="shared" si="4"/>
        <v>2.1618653999999995</v>
      </c>
      <c r="J14" s="19">
        <f t="shared" si="5"/>
        <v>1.6412268186970346E-2</v>
      </c>
      <c r="K14" s="22">
        <f t="shared" si="14"/>
        <v>0.45376611009777124</v>
      </c>
      <c r="L14" s="9">
        <f t="shared" si="6"/>
        <v>0.52853821357200181</v>
      </c>
      <c r="M14" s="2">
        <f t="shared" si="7"/>
        <v>15</v>
      </c>
      <c r="N14" s="6">
        <f>IFERROR(VLOOKUP(A14,'۱۰۰'!C:F,4,0)," ")</f>
        <v>707167.6</v>
      </c>
      <c r="O14" s="6">
        <f t="shared" si="8"/>
        <v>70716.759999999995</v>
      </c>
      <c r="P14" s="11">
        <f t="shared" si="9"/>
        <v>70.716759999999994</v>
      </c>
      <c r="Q14" s="6">
        <f t="shared" si="10"/>
        <v>1414.3352</v>
      </c>
      <c r="R14" s="6">
        <f t="shared" si="11"/>
        <v>1.4143352</v>
      </c>
      <c r="S14" s="19">
        <f t="shared" si="12"/>
        <v>1.6052392615911546E-2</v>
      </c>
      <c r="T14" s="22">
        <f t="shared" si="13"/>
        <v>0.42915761387448215</v>
      </c>
    </row>
    <row r="15" spans="1:20">
      <c r="A15" s="1">
        <v>13</v>
      </c>
      <c r="B15" s="2" t="s">
        <v>590</v>
      </c>
      <c r="C15" s="1" t="str">
        <f>VLOOKUP(A15,'۱۰۰'!C:F,2,0)</f>
        <v>شرکت پتروشیمی نوری (هولدینگ)</v>
      </c>
      <c r="D15" s="46" t="s">
        <v>643</v>
      </c>
      <c r="E15" s="6">
        <f>IFERROR(VLOOKUP(A15,'۱۰۰'!C:F,3,0)," ")</f>
        <v>1073050.1000000001</v>
      </c>
      <c r="F15" s="6">
        <f t="shared" si="1"/>
        <v>107305.01000000001</v>
      </c>
      <c r="G15" s="11">
        <f t="shared" si="2"/>
        <v>107.30501000000001</v>
      </c>
      <c r="H15" s="6">
        <f t="shared" si="3"/>
        <v>2146.1002000000003</v>
      </c>
      <c r="I15" s="6">
        <f t="shared" si="4"/>
        <v>2.1461002000000002</v>
      </c>
      <c r="J15" s="19">
        <f t="shared" si="5"/>
        <v>1.6292583265595864E-2</v>
      </c>
      <c r="K15" s="22">
        <f t="shared" si="14"/>
        <v>0.47005869336336709</v>
      </c>
      <c r="L15" s="9">
        <f t="shared" si="6"/>
        <v>0.42123902150738868</v>
      </c>
      <c r="M15" s="2">
        <f t="shared" si="7"/>
        <v>13</v>
      </c>
      <c r="N15" s="6">
        <f>IFERROR(VLOOKUP(A15,'۱۰۰'!C:F,4,0)," ")</f>
        <v>755010.3</v>
      </c>
      <c r="O15" s="6">
        <f t="shared" si="8"/>
        <v>75501.03</v>
      </c>
      <c r="P15" s="11">
        <f t="shared" si="9"/>
        <v>75.50103</v>
      </c>
      <c r="Q15" s="6">
        <f t="shared" si="10"/>
        <v>1510.0206000000001</v>
      </c>
      <c r="R15" s="6">
        <f t="shared" si="11"/>
        <v>1.5100206</v>
      </c>
      <c r="S15" s="19">
        <f t="shared" si="12"/>
        <v>1.7138400804359761E-2</v>
      </c>
      <c r="T15" s="22">
        <f t="shared" si="13"/>
        <v>0.44629601467884189</v>
      </c>
    </row>
    <row r="16" spans="1:20">
      <c r="A16" s="1">
        <v>14</v>
      </c>
      <c r="B16" s="2" t="s">
        <v>590</v>
      </c>
      <c r="C16" s="1" t="str">
        <f>VLOOKUP(A16,'۱۰۰'!C:F,2,0)</f>
        <v>بانک تجارت (هولدینگ)</v>
      </c>
      <c r="D16" s="46" t="s">
        <v>641</v>
      </c>
      <c r="E16" s="6">
        <f>IFERROR(VLOOKUP(A16,'۱۰۰'!C:F,3,0)," ")</f>
        <v>1009217.9</v>
      </c>
      <c r="F16" s="6">
        <f t="shared" si="1"/>
        <v>100921.79000000001</v>
      </c>
      <c r="G16" s="11">
        <f t="shared" si="2"/>
        <v>100.92179</v>
      </c>
      <c r="H16" s="6">
        <f t="shared" si="3"/>
        <v>2018.4358000000002</v>
      </c>
      <c r="I16" s="6">
        <f t="shared" si="4"/>
        <v>2.0184358000000002</v>
      </c>
      <c r="J16" s="19">
        <f t="shared" si="5"/>
        <v>1.5323391395126658E-2</v>
      </c>
      <c r="K16" s="22">
        <f t="shared" si="14"/>
        <v>0.48538208475849376</v>
      </c>
      <c r="L16" s="9">
        <f t="shared" si="6"/>
        <v>0.58585412412184024</v>
      </c>
      <c r="M16" s="2">
        <f t="shared" si="7"/>
        <v>17</v>
      </c>
      <c r="N16" s="6">
        <f>IFERROR(VLOOKUP(A16,'۱۰۰'!C:F,4,0)," ")</f>
        <v>636387.6</v>
      </c>
      <c r="O16" s="6">
        <f t="shared" si="8"/>
        <v>63638.759999999995</v>
      </c>
      <c r="P16" s="11">
        <f t="shared" si="9"/>
        <v>63.638759999999998</v>
      </c>
      <c r="Q16" s="6">
        <f t="shared" si="10"/>
        <v>1272.7751999999998</v>
      </c>
      <c r="R16" s="6">
        <f t="shared" si="11"/>
        <v>1.2727751999999999</v>
      </c>
      <c r="S16" s="19">
        <f t="shared" si="12"/>
        <v>1.4445717834213091E-2</v>
      </c>
      <c r="T16" s="22">
        <f t="shared" si="13"/>
        <v>0.460741732513055</v>
      </c>
    </row>
    <row r="17" spans="1:20">
      <c r="A17" s="1">
        <v>15</v>
      </c>
      <c r="B17" s="2" t="s">
        <v>590</v>
      </c>
      <c r="C17" s="1" t="str">
        <f>VLOOKUP(A17,'۱۰۰'!C:F,2,0)</f>
        <v>بانک پاسارگاد (هولدینگ)</v>
      </c>
      <c r="D17" s="46" t="s">
        <v>641</v>
      </c>
      <c r="E17" s="6">
        <f>IFERROR(VLOOKUP(A17,'۱۰۰'!C:F,3,0)," ")</f>
        <v>994460.1</v>
      </c>
      <c r="F17" s="6">
        <f t="shared" si="1"/>
        <v>99446.01</v>
      </c>
      <c r="G17" s="11">
        <f t="shared" si="2"/>
        <v>99.446010000000001</v>
      </c>
      <c r="H17" s="6">
        <f t="shared" si="3"/>
        <v>1988.9202</v>
      </c>
      <c r="I17" s="6">
        <f t="shared" si="4"/>
        <v>1.9889201999999999</v>
      </c>
      <c r="J17" s="19">
        <f t="shared" si="5"/>
        <v>1.5099317341811708E-2</v>
      </c>
      <c r="K17" s="22">
        <f t="shared" si="14"/>
        <v>0.50048140210030545</v>
      </c>
      <c r="L17" s="9">
        <f t="shared" si="6"/>
        <v>0.80862094803548046</v>
      </c>
      <c r="M17" s="2">
        <f t="shared" si="7"/>
        <v>20</v>
      </c>
      <c r="N17" s="6">
        <f>IFERROR(VLOOKUP(A17,'۱۰۰'!C:F,4,0)," ")</f>
        <v>549844.4</v>
      </c>
      <c r="O17" s="6">
        <f t="shared" si="8"/>
        <v>54984.44</v>
      </c>
      <c r="P17" s="11">
        <f t="shared" si="9"/>
        <v>54.984439999999999</v>
      </c>
      <c r="Q17" s="6">
        <f t="shared" si="10"/>
        <v>1099.6887999999999</v>
      </c>
      <c r="R17" s="6">
        <f t="shared" si="11"/>
        <v>1.0996887999999998</v>
      </c>
      <c r="S17" s="19">
        <f t="shared" si="12"/>
        <v>1.2481225365048275E-2</v>
      </c>
      <c r="T17" s="22">
        <f t="shared" si="13"/>
        <v>0.47322295787810326</v>
      </c>
    </row>
    <row r="18" spans="1:20">
      <c r="A18" s="1">
        <v>16</v>
      </c>
      <c r="B18" s="2" t="s">
        <v>590</v>
      </c>
      <c r="C18" s="1" t="str">
        <f>VLOOKUP(A18,'۱۰۰'!C:F,2,0)</f>
        <v>شرکت سرمایه گذاری نفت و گاز و پتروشیمی تامین (هولدینگ)</v>
      </c>
      <c r="D18" s="46" t="s">
        <v>642</v>
      </c>
      <c r="E18" s="6">
        <f>IFERROR(VLOOKUP(A18,'۱۰۰'!C:F,3,0)," ")</f>
        <v>982293.3</v>
      </c>
      <c r="F18" s="6">
        <f t="shared" si="1"/>
        <v>98229.33</v>
      </c>
      <c r="G18" s="11">
        <f t="shared" si="2"/>
        <v>98.229330000000004</v>
      </c>
      <c r="H18" s="6">
        <f t="shared" si="3"/>
        <v>1964.5866000000001</v>
      </c>
      <c r="I18" s="6">
        <f t="shared" si="4"/>
        <v>1.9645866000000001</v>
      </c>
      <c r="J18" s="19">
        <f t="shared" si="5"/>
        <v>1.4914583560904507E-2</v>
      </c>
      <c r="K18" s="22">
        <f t="shared" si="14"/>
        <v>0.51539598566120992</v>
      </c>
      <c r="L18" s="9">
        <f t="shared" si="6"/>
        <v>0.34304168270338375</v>
      </c>
      <c r="M18" s="2">
        <f t="shared" si="7"/>
        <v>14</v>
      </c>
      <c r="N18" s="6">
        <f>IFERROR(VLOOKUP(A18,'۱۰۰'!C:F,4,0)," ")</f>
        <v>731394.5</v>
      </c>
      <c r="O18" s="6">
        <f t="shared" si="8"/>
        <v>73139.45</v>
      </c>
      <c r="P18" s="11">
        <f t="shared" si="9"/>
        <v>73.139449999999997</v>
      </c>
      <c r="Q18" s="6">
        <f t="shared" si="10"/>
        <v>1462.789</v>
      </c>
      <c r="R18" s="6">
        <f t="shared" si="11"/>
        <v>1.4627889999999999</v>
      </c>
      <c r="S18" s="19">
        <f t="shared" si="12"/>
        <v>1.6602332560369446E-2</v>
      </c>
      <c r="T18" s="22">
        <f t="shared" si="13"/>
        <v>0.48982529043847273</v>
      </c>
    </row>
    <row r="19" spans="1:20">
      <c r="A19" s="1">
        <v>17</v>
      </c>
      <c r="B19" s="2" t="s">
        <v>590</v>
      </c>
      <c r="C19" s="1" t="str">
        <f>VLOOKUP(A19,'۱۰۰'!C:F,2,0)</f>
        <v>شرکت سایپا (هولدینگ)</v>
      </c>
      <c r="D19" s="46" t="s">
        <v>644</v>
      </c>
      <c r="E19" s="6">
        <f>IFERROR(VLOOKUP(A19,'۱۰۰'!C:F,3,0)," ")</f>
        <v>982142.7</v>
      </c>
      <c r="F19" s="6">
        <f t="shared" si="1"/>
        <v>98214.26999999999</v>
      </c>
      <c r="G19" s="11">
        <f t="shared" si="2"/>
        <v>98.214269999999985</v>
      </c>
      <c r="H19" s="6">
        <f t="shared" si="3"/>
        <v>1964.2853999999998</v>
      </c>
      <c r="I19" s="6">
        <f t="shared" si="4"/>
        <v>1.9642853999999998</v>
      </c>
      <c r="J19" s="19">
        <f t="shared" si="5"/>
        <v>1.4912296936039739E-2</v>
      </c>
      <c r="K19" s="22">
        <f t="shared" si="14"/>
        <v>0.53030828259724971</v>
      </c>
      <c r="L19" s="9">
        <f t="shared" si="6"/>
        <v>0.82780502647791998</v>
      </c>
      <c r="M19" s="2">
        <f t="shared" si="7"/>
        <v>21</v>
      </c>
      <c r="N19" s="6">
        <f>IFERROR(VLOOKUP(A19,'۱۰۰'!C:F,4,0)," ")</f>
        <v>537334.5</v>
      </c>
      <c r="O19" s="6">
        <f t="shared" si="8"/>
        <v>53733.45</v>
      </c>
      <c r="P19" s="11">
        <f t="shared" si="9"/>
        <v>53.733449999999998</v>
      </c>
      <c r="Q19" s="6">
        <f t="shared" si="10"/>
        <v>1074.6690000000001</v>
      </c>
      <c r="R19" s="6">
        <f t="shared" si="11"/>
        <v>1.0746690000000001</v>
      </c>
      <c r="S19" s="19">
        <f t="shared" si="12"/>
        <v>1.2197256152677983E-2</v>
      </c>
      <c r="T19" s="22">
        <f t="shared" si="13"/>
        <v>0.50202254659115075</v>
      </c>
    </row>
    <row r="20" spans="1:20">
      <c r="A20" s="1">
        <v>18</v>
      </c>
      <c r="B20" s="2" t="s">
        <v>590</v>
      </c>
      <c r="C20" s="1" t="str">
        <f>VLOOKUP(A20,'۱۰۰'!C:F,2,0)</f>
        <v>شرکت ملی صنایع مس ایران (هولدینگ)</v>
      </c>
      <c r="D20" s="46" t="s">
        <v>645</v>
      </c>
      <c r="E20" s="6">
        <f>IFERROR(VLOOKUP(A20,'۱۰۰'!C:F,3,0)," ")</f>
        <v>963363.7</v>
      </c>
      <c r="F20" s="6">
        <f t="shared" si="1"/>
        <v>96336.37</v>
      </c>
      <c r="G20" s="11">
        <f t="shared" si="2"/>
        <v>96.336370000000002</v>
      </c>
      <c r="H20" s="6">
        <f t="shared" si="3"/>
        <v>1926.7274</v>
      </c>
      <c r="I20" s="6">
        <f t="shared" si="4"/>
        <v>1.9267274000000001</v>
      </c>
      <c r="J20" s="19">
        <f t="shared" si="5"/>
        <v>1.4627167265817797E-2</v>
      </c>
      <c r="K20" s="22">
        <f t="shared" si="14"/>
        <v>0.54493544986306752</v>
      </c>
      <c r="L20" s="9">
        <f t="shared" si="6"/>
        <v>0.16845302948690311</v>
      </c>
      <c r="M20" s="2">
        <f t="shared" si="7"/>
        <v>12</v>
      </c>
      <c r="N20" s="6">
        <f>IFERROR(VLOOKUP(A20,'۱۰۰'!C:F,4,0)," ")</f>
        <v>824477.9</v>
      </c>
      <c r="O20" s="6">
        <f t="shared" si="8"/>
        <v>82447.790000000008</v>
      </c>
      <c r="P20" s="11">
        <f t="shared" si="9"/>
        <v>82.447790000000012</v>
      </c>
      <c r="Q20" s="6">
        <f t="shared" si="10"/>
        <v>1648.9558000000002</v>
      </c>
      <c r="R20" s="6">
        <f t="shared" si="11"/>
        <v>1.6489558000000002</v>
      </c>
      <c r="S20" s="19">
        <f t="shared" si="12"/>
        <v>1.8715284684906745E-2</v>
      </c>
      <c r="T20" s="22">
        <f t="shared" si="13"/>
        <v>0.52073783127605755</v>
      </c>
    </row>
    <row r="21" spans="1:20">
      <c r="A21" s="1">
        <v>19</v>
      </c>
      <c r="B21" s="2" t="s">
        <v>590</v>
      </c>
      <c r="C21" s="1" t="str">
        <f>VLOOKUP(A21,'۱۰۰'!C:F,2,0)</f>
        <v>شرکت گروه مپنا (هولدینگ)</v>
      </c>
      <c r="D21" s="46" t="s">
        <v>647</v>
      </c>
      <c r="E21" s="6">
        <f>IFERROR(VLOOKUP(A21,'۱۰۰'!C:F,3,0)," ")</f>
        <v>883575.2</v>
      </c>
      <c r="F21" s="6">
        <f t="shared" si="1"/>
        <v>88357.51999999999</v>
      </c>
      <c r="G21" s="11">
        <f t="shared" si="2"/>
        <v>88.357519999999994</v>
      </c>
      <c r="H21" s="6">
        <f t="shared" si="3"/>
        <v>1767.1503999999998</v>
      </c>
      <c r="I21" s="6">
        <f t="shared" si="4"/>
        <v>1.7671503999999998</v>
      </c>
      <c r="J21" s="19">
        <f t="shared" si="5"/>
        <v>1.3415703998737353E-2</v>
      </c>
      <c r="K21" s="22">
        <f t="shared" si="14"/>
        <v>0.55835115386180489</v>
      </c>
      <c r="L21" s="9">
        <f t="shared" si="6"/>
        <v>0.51977561180167409</v>
      </c>
      <c r="M21" s="2">
        <f t="shared" si="7"/>
        <v>19</v>
      </c>
      <c r="N21" s="6">
        <f>IFERROR(VLOOKUP(A21,'۱۰۰'!C:F,4,0)," ")</f>
        <v>581385.30000000005</v>
      </c>
      <c r="O21" s="6">
        <f t="shared" si="8"/>
        <v>58138.530000000006</v>
      </c>
      <c r="P21" s="11">
        <f t="shared" si="9"/>
        <v>58.138530000000003</v>
      </c>
      <c r="Q21" s="6">
        <f t="shared" si="10"/>
        <v>1162.7706000000003</v>
      </c>
      <c r="R21" s="6">
        <f t="shared" si="11"/>
        <v>1.1627706000000002</v>
      </c>
      <c r="S21" s="19">
        <f t="shared" si="12"/>
        <v>1.3197189883585618E-2</v>
      </c>
      <c r="T21" s="22">
        <f t="shared" si="13"/>
        <v>0.5339350211596432</v>
      </c>
    </row>
    <row r="22" spans="1:20">
      <c r="A22" s="1">
        <v>20</v>
      </c>
      <c r="B22" s="2" t="s">
        <v>590</v>
      </c>
      <c r="C22" s="1" t="str">
        <f>VLOOKUP(A22,'۱۰۰'!C:F,2,0)</f>
        <v>بانک پارسیان (هولدینگ)</v>
      </c>
      <c r="D22" s="46" t="s">
        <v>641</v>
      </c>
      <c r="E22" s="6">
        <f>IFERROR(VLOOKUP(A22,'۱۰۰'!C:F,3,0)," ")</f>
        <v>745684.1</v>
      </c>
      <c r="F22" s="6">
        <f t="shared" si="1"/>
        <v>74568.41</v>
      </c>
      <c r="G22" s="11">
        <f t="shared" si="2"/>
        <v>74.56841</v>
      </c>
      <c r="H22" s="6">
        <f t="shared" si="3"/>
        <v>1491.3681999999999</v>
      </c>
      <c r="I22" s="6">
        <f t="shared" si="4"/>
        <v>1.4913681999999999</v>
      </c>
      <c r="J22" s="19">
        <f t="shared" si="5"/>
        <v>1.1322043853386633E-2</v>
      </c>
      <c r="K22" s="22">
        <f t="shared" si="14"/>
        <v>0.56967319771519154</v>
      </c>
      <c r="L22" s="9">
        <f t="shared" si="6"/>
        <v>0.26287860492040305</v>
      </c>
      <c r="M22" s="2">
        <f t="shared" si="7"/>
        <v>18</v>
      </c>
      <c r="N22" s="6">
        <f>IFERROR(VLOOKUP(A22,'۱۰۰'!C:F,4,0)," ")</f>
        <v>590463.80000000005</v>
      </c>
      <c r="O22" s="6">
        <f t="shared" si="8"/>
        <v>59046.380000000005</v>
      </c>
      <c r="P22" s="11">
        <f t="shared" si="9"/>
        <v>59.046380000000006</v>
      </c>
      <c r="Q22" s="6">
        <f t="shared" si="10"/>
        <v>1180.9276000000002</v>
      </c>
      <c r="R22" s="6">
        <f t="shared" si="11"/>
        <v>1.1809276000000002</v>
      </c>
      <c r="S22" s="19">
        <f t="shared" si="12"/>
        <v>1.340326782941282E-2</v>
      </c>
      <c r="T22" s="22">
        <f t="shared" si="13"/>
        <v>0.54733828898905601</v>
      </c>
    </row>
    <row r="23" spans="1:20">
      <c r="A23" s="1">
        <v>21</v>
      </c>
      <c r="B23" s="2" t="s">
        <v>590</v>
      </c>
      <c r="C23" s="1" t="str">
        <f>VLOOKUP(A23,'۱۰۰'!C:F,2,0)</f>
        <v>شرکت معدنی و صنعتی گل گهر (هولدینگ)</v>
      </c>
      <c r="D23" s="46" t="s">
        <v>709</v>
      </c>
      <c r="E23" s="6">
        <f>IFERROR(VLOOKUP(A23,'۱۰۰'!C:F,3,0)," ")</f>
        <v>694863.2</v>
      </c>
      <c r="F23" s="6">
        <f t="shared" si="1"/>
        <v>69486.319999999992</v>
      </c>
      <c r="G23" s="11">
        <f t="shared" si="2"/>
        <v>69.486319999999992</v>
      </c>
      <c r="H23" s="6">
        <f t="shared" si="3"/>
        <v>1389.7263999999998</v>
      </c>
      <c r="I23" s="6">
        <f t="shared" si="4"/>
        <v>1.3897263999999998</v>
      </c>
      <c r="J23" s="19">
        <f t="shared" si="5"/>
        <v>1.0550408172179835E-2</v>
      </c>
      <c r="K23" s="22">
        <f t="shared" si="14"/>
        <v>0.58022360588737132</v>
      </c>
      <c r="L23" s="9">
        <f t="shared" si="6"/>
        <v>8.9339164561633266E-2</v>
      </c>
      <c r="M23" s="2">
        <f t="shared" si="7"/>
        <v>16</v>
      </c>
      <c r="N23" s="6">
        <f>IFERROR(VLOOKUP(A23,'۱۰۰'!C:F,4,0)," ")</f>
        <v>637875.9</v>
      </c>
      <c r="O23" s="6">
        <f t="shared" si="8"/>
        <v>63787.590000000004</v>
      </c>
      <c r="P23" s="11">
        <f t="shared" si="9"/>
        <v>63.787590000000002</v>
      </c>
      <c r="Q23" s="6">
        <f t="shared" si="10"/>
        <v>1275.7518</v>
      </c>
      <c r="R23" s="6">
        <f t="shared" si="11"/>
        <v>1.2757518000000001</v>
      </c>
      <c r="S23" s="19">
        <f t="shared" si="12"/>
        <v>1.4479501587781924E-2</v>
      </c>
      <c r="T23" s="22">
        <f t="shared" si="13"/>
        <v>0.56181779057683789</v>
      </c>
    </row>
    <row r="24" spans="1:20">
      <c r="A24" s="1">
        <v>22</v>
      </c>
      <c r="B24" s="2" t="s">
        <v>590</v>
      </c>
      <c r="C24" s="1" t="str">
        <f>VLOOKUP(A24,'۱۰۰'!C:F,2,0)</f>
        <v>شرکت کشتیرانی جمهوری اسلامی ایران (هولدینگ)</v>
      </c>
      <c r="D24" s="46" t="s">
        <v>653</v>
      </c>
      <c r="E24" s="6">
        <f>IFERROR(VLOOKUP(A24,'۱۰۰'!C:F,3,0)," ")</f>
        <v>650846</v>
      </c>
      <c r="F24" s="6">
        <f t="shared" si="1"/>
        <v>65084.6</v>
      </c>
      <c r="G24" s="11">
        <f t="shared" si="2"/>
        <v>65.084599999999995</v>
      </c>
      <c r="H24" s="6">
        <f t="shared" si="3"/>
        <v>1301.692</v>
      </c>
      <c r="I24" s="6">
        <f t="shared" si="4"/>
        <v>1.3016920000000001</v>
      </c>
      <c r="J24" s="19">
        <f t="shared" si="5"/>
        <v>9.8820760075228591E-3</v>
      </c>
      <c r="K24" s="22">
        <f t="shared" si="14"/>
        <v>0.59010568189489421</v>
      </c>
      <c r="L24" s="9">
        <f t="shared" si="6"/>
        <v>0.58611124853079399</v>
      </c>
      <c r="M24" s="2">
        <f t="shared" si="7"/>
        <v>26</v>
      </c>
      <c r="N24" s="6">
        <f>IFERROR(VLOOKUP(A24,'۱۰۰'!C:F,4,0)," ")</f>
        <v>410340.7</v>
      </c>
      <c r="O24" s="6">
        <f t="shared" si="8"/>
        <v>41034.07</v>
      </c>
      <c r="P24" s="11">
        <f t="shared" si="9"/>
        <v>41.03407</v>
      </c>
      <c r="Q24" s="6">
        <f t="shared" si="10"/>
        <v>820.68140000000005</v>
      </c>
      <c r="R24" s="6">
        <f t="shared" si="11"/>
        <v>0.82068140000000001</v>
      </c>
      <c r="S24" s="19">
        <f t="shared" si="12"/>
        <v>9.314552904697522E-3</v>
      </c>
      <c r="T24" s="22">
        <f t="shared" si="13"/>
        <v>0.57113234348153541</v>
      </c>
    </row>
    <row r="25" spans="1:20">
      <c r="A25" s="1">
        <v>23</v>
      </c>
      <c r="B25" s="2" t="s">
        <v>590</v>
      </c>
      <c r="C25" s="1" t="str">
        <f>VLOOKUP(A25,'۱۰۰'!C:F,2,0)</f>
        <v>شرکت پتروشیمی بندر امام (هولدینگ)</v>
      </c>
      <c r="D25" s="46" t="s">
        <v>643</v>
      </c>
      <c r="E25" s="6">
        <f>IFERROR(VLOOKUP(A25,'۱۰۰'!C:F,3,0)," ")</f>
        <v>608644.30000000005</v>
      </c>
      <c r="F25" s="6">
        <f t="shared" si="1"/>
        <v>60864.430000000008</v>
      </c>
      <c r="G25" s="11">
        <f t="shared" si="2"/>
        <v>60.864430000000006</v>
      </c>
      <c r="H25" s="6">
        <f t="shared" si="3"/>
        <v>1217.2886000000003</v>
      </c>
      <c r="I25" s="6">
        <f t="shared" si="4"/>
        <v>1.2172886000000003</v>
      </c>
      <c r="J25" s="19">
        <f t="shared" si="5"/>
        <v>9.2413093637289719E-3</v>
      </c>
      <c r="K25" s="22">
        <f t="shared" si="14"/>
        <v>0.59934699125862323</v>
      </c>
      <c r="L25" s="9">
        <f t="shared" si="6"/>
        <v>0.51236227658809486</v>
      </c>
      <c r="M25" s="2">
        <f t="shared" si="7"/>
        <v>27</v>
      </c>
      <c r="N25" s="6">
        <f>IFERROR(VLOOKUP(A25,'۱۰۰'!C:F,4,0)," ")</f>
        <v>402446.1</v>
      </c>
      <c r="O25" s="6">
        <f t="shared" si="8"/>
        <v>40244.61</v>
      </c>
      <c r="P25" s="11">
        <f t="shared" si="9"/>
        <v>40.244610000000002</v>
      </c>
      <c r="Q25" s="6">
        <f t="shared" si="10"/>
        <v>804.8922</v>
      </c>
      <c r="R25" s="6">
        <f t="shared" si="11"/>
        <v>0.80489220000000006</v>
      </c>
      <c r="S25" s="19">
        <f t="shared" si="12"/>
        <v>9.1353489666981345E-3</v>
      </c>
      <c r="T25" s="22">
        <f t="shared" si="13"/>
        <v>0.58026769244823351</v>
      </c>
    </row>
    <row r="26" spans="1:20">
      <c r="A26" s="1">
        <v>24</v>
      </c>
      <c r="B26" s="2" t="s">
        <v>590</v>
      </c>
      <c r="C26" s="1" t="str">
        <f>VLOOKUP(A26,'۱۰۰'!C:F,2,0)</f>
        <v>بانک گردشگری (هولدینگ)</v>
      </c>
      <c r="D26" s="46" t="s">
        <v>641</v>
      </c>
      <c r="E26" s="6">
        <f>IFERROR(VLOOKUP(A26,'۱۰۰'!C:F,3,0)," ")</f>
        <v>556970.1</v>
      </c>
      <c r="F26" s="6">
        <f t="shared" si="1"/>
        <v>55697.009999999995</v>
      </c>
      <c r="G26" s="11">
        <f t="shared" si="2"/>
        <v>55.697009999999992</v>
      </c>
      <c r="H26" s="6">
        <f t="shared" si="3"/>
        <v>1113.9401999999998</v>
      </c>
      <c r="I26" s="6">
        <f t="shared" si="4"/>
        <v>1.1139401999999998</v>
      </c>
      <c r="J26" s="19">
        <f t="shared" si="5"/>
        <v>8.45671765996504E-3</v>
      </c>
      <c r="K26" s="22">
        <f t="shared" si="14"/>
        <v>0.60780370891858826</v>
      </c>
      <c r="L26" s="9">
        <f t="shared" si="6"/>
        <v>1.1324621036929945</v>
      </c>
      <c r="M26" s="2">
        <f t="shared" si="7"/>
        <v>38</v>
      </c>
      <c r="N26" s="6">
        <f>IFERROR(VLOOKUP(A26,'۱۰۰'!C:F,4,0)," ")</f>
        <v>261186.4</v>
      </c>
      <c r="O26" s="6">
        <f t="shared" si="8"/>
        <v>26118.639999999999</v>
      </c>
      <c r="P26" s="11">
        <f t="shared" si="9"/>
        <v>26.118639999999999</v>
      </c>
      <c r="Q26" s="6">
        <f t="shared" si="10"/>
        <v>522.37279999999998</v>
      </c>
      <c r="R26" s="6">
        <f t="shared" si="11"/>
        <v>0.52237279999999997</v>
      </c>
      <c r="S26" s="19">
        <f t="shared" si="12"/>
        <v>5.9288160808505918E-3</v>
      </c>
      <c r="T26" s="22">
        <f t="shared" si="13"/>
        <v>0.58619650852908411</v>
      </c>
    </row>
    <row r="27" spans="1:20">
      <c r="A27" s="1">
        <v>25</v>
      </c>
      <c r="B27" s="2" t="s">
        <v>590</v>
      </c>
      <c r="C27" s="1" t="str">
        <f>VLOOKUP(A27,'۱۰۰'!C:F,2,0)</f>
        <v>شرکت فولاد خوزستان (هولدینگ)</v>
      </c>
      <c r="D27" s="46" t="s">
        <v>645</v>
      </c>
      <c r="E27" s="6">
        <f>IFERROR(VLOOKUP(A27,'۱۰۰'!C:F,3,0)," ")</f>
        <v>547128.9</v>
      </c>
      <c r="F27" s="6">
        <f t="shared" si="1"/>
        <v>54712.89</v>
      </c>
      <c r="G27" s="11">
        <f t="shared" si="2"/>
        <v>54.712890000000002</v>
      </c>
      <c r="H27" s="6">
        <f t="shared" si="3"/>
        <v>1094.2578000000001</v>
      </c>
      <c r="I27" s="6">
        <f t="shared" si="4"/>
        <v>1.0942578000000001</v>
      </c>
      <c r="J27" s="19">
        <f t="shared" si="5"/>
        <v>8.3072944686029774E-3</v>
      </c>
      <c r="K27" s="22">
        <f t="shared" si="14"/>
        <v>0.61611100338719127</v>
      </c>
      <c r="L27" s="9">
        <f t="shared" si="6"/>
        <v>4.9113401231603016E-2</v>
      </c>
      <c r="M27" s="2">
        <f t="shared" si="7"/>
        <v>22</v>
      </c>
      <c r="N27" s="6">
        <f>IFERROR(VLOOKUP(A27,'۱۰۰'!C:F,4,0)," ")</f>
        <v>521515.5</v>
      </c>
      <c r="O27" s="6">
        <f t="shared" si="8"/>
        <v>52151.55</v>
      </c>
      <c r="P27" s="11">
        <f t="shared" si="9"/>
        <v>52.15155</v>
      </c>
      <c r="Q27" s="6">
        <f t="shared" si="10"/>
        <v>1043.0309999999999</v>
      </c>
      <c r="R27" s="6">
        <f t="shared" si="11"/>
        <v>1.043031</v>
      </c>
      <c r="S27" s="19">
        <f t="shared" si="12"/>
        <v>1.1838171829822828E-2</v>
      </c>
      <c r="T27" s="22">
        <f t="shared" si="13"/>
        <v>0.59803468035890694</v>
      </c>
    </row>
    <row r="28" spans="1:20">
      <c r="A28" s="1">
        <v>26</v>
      </c>
      <c r="B28" s="2" t="s">
        <v>590</v>
      </c>
      <c r="C28" s="1" t="str">
        <f>VLOOKUP(A28,'۱۰۰'!C:F,2,0)</f>
        <v>شرکت پتروشیمی پارس (هولدینگ)</v>
      </c>
      <c r="D28" s="46" t="s">
        <v>643</v>
      </c>
      <c r="E28" s="6">
        <f>IFERROR(VLOOKUP(A28,'۱۰۰'!C:F,3,0)," ")</f>
        <v>524681.69999999995</v>
      </c>
      <c r="F28" s="6">
        <f t="shared" si="1"/>
        <v>52468.17</v>
      </c>
      <c r="G28" s="11">
        <f t="shared" si="2"/>
        <v>52.468170000000001</v>
      </c>
      <c r="H28" s="6">
        <f t="shared" si="3"/>
        <v>1049.3634</v>
      </c>
      <c r="I28" s="6">
        <f t="shared" si="4"/>
        <v>1.0493634000000001</v>
      </c>
      <c r="J28" s="19">
        <f t="shared" si="5"/>
        <v>7.9664689329830823E-3</v>
      </c>
      <c r="K28" s="22">
        <f t="shared" si="14"/>
        <v>0.6240774723201743</v>
      </c>
      <c r="L28" s="9">
        <f t="shared" si="6"/>
        <v>0.14785611197270776</v>
      </c>
      <c r="M28" s="2">
        <f t="shared" si="7"/>
        <v>24</v>
      </c>
      <c r="N28" s="6">
        <f>IFERROR(VLOOKUP(A28,'۱۰۰'!C:F,4,0)," ")</f>
        <v>457097.1</v>
      </c>
      <c r="O28" s="6">
        <f t="shared" si="8"/>
        <v>45709.71</v>
      </c>
      <c r="P28" s="11">
        <f t="shared" si="9"/>
        <v>45.709710000000001</v>
      </c>
      <c r="Q28" s="6">
        <f t="shared" si="10"/>
        <v>914.19420000000002</v>
      </c>
      <c r="R28" s="6">
        <f t="shared" si="11"/>
        <v>0.91419420000000007</v>
      </c>
      <c r="S28" s="19">
        <f t="shared" si="12"/>
        <v>1.0375902562270362E-2</v>
      </c>
      <c r="T28" s="22">
        <f t="shared" si="13"/>
        <v>0.60841058292117733</v>
      </c>
    </row>
    <row r="29" spans="1:20">
      <c r="A29" s="1">
        <v>27</v>
      </c>
      <c r="B29" s="2" t="s">
        <v>590</v>
      </c>
      <c r="C29" s="1" t="str">
        <f>VLOOKUP(A29,'۱۰۰'!C:F,2,0)</f>
        <v>شرکت پتروشیمی بوعلی سینا</v>
      </c>
      <c r="D29" s="46" t="s">
        <v>643</v>
      </c>
      <c r="E29" s="6">
        <f>IFERROR(VLOOKUP(A29,'۱۰۰'!C:F,3,0)," ")</f>
        <v>505356.4</v>
      </c>
      <c r="F29" s="6">
        <f t="shared" si="1"/>
        <v>50535.64</v>
      </c>
      <c r="G29" s="11">
        <f t="shared" si="2"/>
        <v>50.535640000000001</v>
      </c>
      <c r="H29" s="6">
        <f t="shared" si="3"/>
        <v>1010.7128</v>
      </c>
      <c r="I29" s="6">
        <f t="shared" si="4"/>
        <v>1.0107128000000001</v>
      </c>
      <c r="J29" s="19">
        <f t="shared" si="5"/>
        <v>7.6730445538393498E-3</v>
      </c>
      <c r="K29" s="22">
        <f t="shared" si="14"/>
        <v>0.63175051687401362</v>
      </c>
      <c r="L29" s="9">
        <f t="shared" si="6"/>
        <v>0.89151059921218945</v>
      </c>
      <c r="M29" s="2">
        <f t="shared" si="7"/>
        <v>35</v>
      </c>
      <c r="N29" s="6">
        <f>IFERROR(VLOOKUP(A29,'۱۰۰'!C:F,4,0)," ")</f>
        <v>267170.8</v>
      </c>
      <c r="O29" s="6">
        <f t="shared" si="8"/>
        <v>26717.079999999998</v>
      </c>
      <c r="P29" s="11">
        <f t="shared" si="9"/>
        <v>26.717079999999999</v>
      </c>
      <c r="Q29" s="6">
        <f t="shared" si="10"/>
        <v>534.34159999999997</v>
      </c>
      <c r="R29" s="6">
        <f t="shared" si="11"/>
        <v>0.53434159999999997</v>
      </c>
      <c r="S29" s="19">
        <f t="shared" si="12"/>
        <v>6.0646593213648081E-3</v>
      </c>
      <c r="T29" s="22">
        <f t="shared" si="13"/>
        <v>0.61447524224254213</v>
      </c>
    </row>
    <row r="30" spans="1:20">
      <c r="A30" s="1">
        <v>28</v>
      </c>
      <c r="B30" s="2" t="s">
        <v>590</v>
      </c>
      <c r="C30" s="1" t="str">
        <f>VLOOKUP(A30,'۱۰۰'!C:F,2,0)</f>
        <v>شرکت پالایش نفت لاوان</v>
      </c>
      <c r="D30" s="46" t="s">
        <v>640</v>
      </c>
      <c r="E30" s="6">
        <f>IFERROR(VLOOKUP(A30,'۱۰۰'!C:F,3,0)," ")</f>
        <v>479783.5</v>
      </c>
      <c r="F30" s="6">
        <f t="shared" si="1"/>
        <v>47978.35</v>
      </c>
      <c r="G30" s="11">
        <f t="shared" si="2"/>
        <v>47.978349999999999</v>
      </c>
      <c r="H30" s="6">
        <f t="shared" si="3"/>
        <v>959.56700000000001</v>
      </c>
      <c r="I30" s="6">
        <f t="shared" si="4"/>
        <v>0.95956700000000006</v>
      </c>
      <c r="J30" s="19">
        <f t="shared" si="5"/>
        <v>7.2847601647015479E-3</v>
      </c>
      <c r="K30" s="22">
        <f t="shared" si="14"/>
        <v>0.63903527703871521</v>
      </c>
      <c r="L30" s="9">
        <f t="shared" si="6"/>
        <v>0.46125901021424109</v>
      </c>
      <c r="M30" s="2">
        <f t="shared" si="7"/>
        <v>31</v>
      </c>
      <c r="N30" s="6">
        <f>IFERROR(VLOOKUP(A30,'۱۰۰'!C:F,4,0)," ")</f>
        <v>328335.7</v>
      </c>
      <c r="O30" s="6">
        <f t="shared" si="8"/>
        <v>32833.57</v>
      </c>
      <c r="P30" s="11">
        <f t="shared" si="9"/>
        <v>32.833570000000002</v>
      </c>
      <c r="Q30" s="6">
        <f t="shared" si="10"/>
        <v>656.67139999999995</v>
      </c>
      <c r="R30" s="6">
        <f t="shared" si="11"/>
        <v>0.65667139999999991</v>
      </c>
      <c r="S30" s="19">
        <f t="shared" si="12"/>
        <v>7.4530755739094208E-3</v>
      </c>
      <c r="T30" s="22">
        <f t="shared" si="13"/>
        <v>0.62192831781645153</v>
      </c>
    </row>
    <row r="31" spans="1:20">
      <c r="A31" s="1">
        <v>29</v>
      </c>
      <c r="B31" s="2" t="s">
        <v>590</v>
      </c>
      <c r="C31" s="1" t="str">
        <f>VLOOKUP(A31,'۱۰۰'!C:F,2,0)</f>
        <v>شرکت معدنی و صنعتی چادرملو (هولدینگ)</v>
      </c>
      <c r="D31" s="46" t="s">
        <v>709</v>
      </c>
      <c r="E31" s="6">
        <f>IFERROR(VLOOKUP(A31,'۱۰۰'!C:F,3,0)," ")</f>
        <v>477231.8</v>
      </c>
      <c r="F31" s="6">
        <f t="shared" si="1"/>
        <v>47723.18</v>
      </c>
      <c r="G31" s="11">
        <f t="shared" si="2"/>
        <v>47.723179999999999</v>
      </c>
      <c r="H31" s="6">
        <f t="shared" si="3"/>
        <v>954.46360000000004</v>
      </c>
      <c r="I31" s="6">
        <f t="shared" si="4"/>
        <v>0.95446360000000008</v>
      </c>
      <c r="J31" s="19">
        <f t="shared" si="5"/>
        <v>7.2460166011728546E-3</v>
      </c>
      <c r="K31" s="22">
        <f t="shared" si="14"/>
        <v>0.64628129363988807</v>
      </c>
      <c r="L31" s="9">
        <f t="shared" si="6"/>
        <v>3.223049216457774E-3</v>
      </c>
      <c r="M31" s="2">
        <f t="shared" si="7"/>
        <v>23</v>
      </c>
      <c r="N31" s="6">
        <f>IFERROR(VLOOKUP(A31,'۱۰۰'!C:F,4,0)," ")</f>
        <v>475698.6</v>
      </c>
      <c r="O31" s="6">
        <f t="shared" si="8"/>
        <v>47569.86</v>
      </c>
      <c r="P31" s="11">
        <f t="shared" si="9"/>
        <v>47.569859999999998</v>
      </c>
      <c r="Q31" s="6">
        <f t="shared" si="10"/>
        <v>951.3972</v>
      </c>
      <c r="R31" s="6">
        <f t="shared" si="11"/>
        <v>0.95139719999999994</v>
      </c>
      <c r="S31" s="19">
        <f t="shared" si="12"/>
        <v>1.0798148407873126E-2</v>
      </c>
      <c r="T31" s="22">
        <f t="shared" si="13"/>
        <v>0.6327264662243246</v>
      </c>
    </row>
    <row r="32" spans="1:20">
      <c r="A32" s="1">
        <v>30</v>
      </c>
      <c r="B32" s="2" t="s">
        <v>590</v>
      </c>
      <c r="C32" s="1" t="str">
        <f>VLOOKUP(A32,'۱۰۰'!C:F,2,0)</f>
        <v>شرکت پتروشیمی جم (هولدینگ)</v>
      </c>
      <c r="D32" s="46" t="s">
        <v>643</v>
      </c>
      <c r="E32" s="6">
        <f>IFERROR(VLOOKUP(A32,'۱۰۰'!C:F,3,0)," ")</f>
        <v>472261.6</v>
      </c>
      <c r="F32" s="6">
        <f t="shared" si="1"/>
        <v>47226.159999999996</v>
      </c>
      <c r="G32" s="11">
        <f t="shared" si="2"/>
        <v>47.226159999999993</v>
      </c>
      <c r="H32" s="6">
        <f t="shared" si="3"/>
        <v>944.52319999999997</v>
      </c>
      <c r="I32" s="6">
        <f t="shared" si="4"/>
        <v>0.94452320000000001</v>
      </c>
      <c r="J32" s="19">
        <f t="shared" si="5"/>
        <v>7.170551907262789E-3</v>
      </c>
      <c r="K32" s="22">
        <f t="shared" si="14"/>
        <v>0.65345184554715086</v>
      </c>
      <c r="L32" s="9">
        <f t="shared" si="6"/>
        <v>0.13225029968832414</v>
      </c>
      <c r="M32" s="2">
        <f t="shared" si="7"/>
        <v>25</v>
      </c>
      <c r="N32" s="6">
        <f>IFERROR(VLOOKUP(A32,'۱۰۰'!C:F,4,0)," ")</f>
        <v>417100</v>
      </c>
      <c r="O32" s="6">
        <f t="shared" si="8"/>
        <v>41710</v>
      </c>
      <c r="P32" s="11">
        <f t="shared" si="9"/>
        <v>41.71</v>
      </c>
      <c r="Q32" s="6">
        <f t="shared" si="10"/>
        <v>834.2</v>
      </c>
      <c r="R32" s="6">
        <f t="shared" si="11"/>
        <v>0.83420000000000005</v>
      </c>
      <c r="S32" s="19">
        <f t="shared" si="12"/>
        <v>9.4679860334335262E-3</v>
      </c>
      <c r="T32" s="22">
        <f t="shared" si="13"/>
        <v>0.64219445225775817</v>
      </c>
    </row>
    <row r="33" spans="1:20">
      <c r="A33" s="1">
        <v>31</v>
      </c>
      <c r="B33" s="2" t="s">
        <v>590</v>
      </c>
      <c r="C33" s="1" t="str">
        <f>VLOOKUP(A33,'۱۰۰'!C:F,2,0)</f>
        <v>شرکت پتروشیمی پردیس</v>
      </c>
      <c r="D33" s="46" t="s">
        <v>643</v>
      </c>
      <c r="E33" s="6">
        <f>IFERROR(VLOOKUP(A33,'۱۰۰'!C:F,3,0)," ")</f>
        <v>443491.9</v>
      </c>
      <c r="F33" s="6">
        <f t="shared" si="1"/>
        <v>44349.19</v>
      </c>
      <c r="G33" s="11">
        <f t="shared" si="2"/>
        <v>44.34919</v>
      </c>
      <c r="H33" s="6">
        <f t="shared" si="3"/>
        <v>886.98379999999997</v>
      </c>
      <c r="I33" s="6">
        <f t="shared" si="4"/>
        <v>0.88698379999999999</v>
      </c>
      <c r="J33" s="19">
        <f t="shared" si="5"/>
        <v>6.7337291225892564E-3</v>
      </c>
      <c r="K33" s="22">
        <f t="shared" si="14"/>
        <v>0.66018557466974015</v>
      </c>
      <c r="L33" s="9">
        <f t="shared" si="6"/>
        <v>1.2170803792551474</v>
      </c>
      <c r="M33" s="2">
        <f t="shared" si="7"/>
        <v>43</v>
      </c>
      <c r="N33" s="6">
        <f>IFERROR(VLOOKUP(A33,'۱۰۰'!C:F,4,0)," ")</f>
        <v>200034.2</v>
      </c>
      <c r="O33" s="6">
        <f t="shared" si="8"/>
        <v>20003.420000000002</v>
      </c>
      <c r="P33" s="11">
        <f t="shared" si="9"/>
        <v>20.003420000000002</v>
      </c>
      <c r="Q33" s="6">
        <f t="shared" si="10"/>
        <v>400.0684</v>
      </c>
      <c r="R33" s="6">
        <f t="shared" si="11"/>
        <v>0.40006839999999999</v>
      </c>
      <c r="S33" s="19">
        <f t="shared" si="12"/>
        <v>4.5406881127045039E-3</v>
      </c>
      <c r="T33" s="22">
        <f t="shared" si="13"/>
        <v>0.64673514037046265</v>
      </c>
    </row>
    <row r="34" spans="1:20">
      <c r="A34" s="1">
        <v>32</v>
      </c>
      <c r="B34" s="2" t="s">
        <v>590</v>
      </c>
      <c r="C34" s="1" t="str">
        <f>VLOOKUP(A34,'۱۰۰'!C:F,2,0)</f>
        <v>سازمان اتکا (هولدینگ)</v>
      </c>
      <c r="D34" s="47" t="s">
        <v>642</v>
      </c>
      <c r="E34" s="6">
        <f>IFERROR(VLOOKUP(A34,'۱۰۰'!C:F,3,0)," ")</f>
        <v>438811.9</v>
      </c>
      <c r="F34" s="6">
        <f t="shared" si="1"/>
        <v>43881.19</v>
      </c>
      <c r="G34" s="11">
        <f t="shared" si="2"/>
        <v>43.881190000000004</v>
      </c>
      <c r="H34" s="6">
        <f t="shared" si="3"/>
        <v>877.62379999999996</v>
      </c>
      <c r="I34" s="6">
        <f t="shared" si="4"/>
        <v>0.87762379999999995</v>
      </c>
      <c r="J34" s="19">
        <f t="shared" si="5"/>
        <v>6.6626706606563151E-3</v>
      </c>
      <c r="K34" s="22">
        <f t="shared" si="14"/>
        <v>0.66684824533039644</v>
      </c>
      <c r="L34" s="9">
        <f t="shared" si="6"/>
        <v>1.1232768802805282</v>
      </c>
      <c r="M34" s="2">
        <f t="shared" si="7"/>
        <v>42</v>
      </c>
      <c r="N34" s="6">
        <f>IFERROR(VLOOKUP(A34,'۱۰۰'!C:F,4,0)," ")</f>
        <v>206667.3</v>
      </c>
      <c r="O34" s="6">
        <f t="shared" si="8"/>
        <v>20666.73</v>
      </c>
      <c r="P34" s="11">
        <f t="shared" si="9"/>
        <v>20.666730000000001</v>
      </c>
      <c r="Q34" s="6">
        <f t="shared" si="10"/>
        <v>413.33460000000002</v>
      </c>
      <c r="R34" s="6">
        <f t="shared" si="11"/>
        <v>0.4133346</v>
      </c>
      <c r="S34" s="19">
        <f t="shared" si="12"/>
        <v>4.6912565571024132E-3</v>
      </c>
      <c r="T34" s="22">
        <f t="shared" si="13"/>
        <v>0.6514263969275651</v>
      </c>
    </row>
    <row r="35" spans="1:20">
      <c r="A35" s="1">
        <v>33</v>
      </c>
      <c r="B35" s="2" t="s">
        <v>590</v>
      </c>
      <c r="C35" s="1" t="str">
        <f>VLOOKUP(A35,'۱۰۰'!C:F,2,0)</f>
        <v>بانک اقتصاد نوین (هولدینگ)</v>
      </c>
      <c r="D35" s="46" t="s">
        <v>641</v>
      </c>
      <c r="E35" s="6">
        <f>IFERROR(VLOOKUP(A35,'۱۰۰'!C:F,3,0)," ")</f>
        <v>410370.7</v>
      </c>
      <c r="F35" s="6">
        <f t="shared" si="1"/>
        <v>41037.07</v>
      </c>
      <c r="G35" s="11">
        <f t="shared" si="2"/>
        <v>41.03707</v>
      </c>
      <c r="H35" s="6">
        <f t="shared" si="3"/>
        <v>820.7414</v>
      </c>
      <c r="I35" s="6">
        <f t="shared" si="4"/>
        <v>0.82074139999999995</v>
      </c>
      <c r="J35" s="19">
        <f t="shared" si="5"/>
        <v>6.2308356334069203E-3</v>
      </c>
      <c r="K35" s="22">
        <f t="shared" si="14"/>
        <v>0.67307908096380331</v>
      </c>
      <c r="L35" s="9">
        <f t="shared" si="6"/>
        <v>9.1909765201352522E-2</v>
      </c>
      <c r="M35" s="2">
        <f t="shared" si="7"/>
        <v>29</v>
      </c>
      <c r="N35" s="6">
        <f>IFERROR(VLOOKUP(A35,'۱۰۰'!C:F,4,0)," ")</f>
        <v>375828.4</v>
      </c>
      <c r="O35" s="6">
        <f t="shared" si="8"/>
        <v>37582.840000000004</v>
      </c>
      <c r="P35" s="11">
        <f t="shared" si="9"/>
        <v>37.582840000000004</v>
      </c>
      <c r="Q35" s="6">
        <f t="shared" si="10"/>
        <v>751.65679999999998</v>
      </c>
      <c r="R35" s="6">
        <f t="shared" si="11"/>
        <v>0.75165680000000001</v>
      </c>
      <c r="S35" s="19">
        <f t="shared" si="12"/>
        <v>8.5311389167290058E-3</v>
      </c>
      <c r="T35" s="22">
        <f t="shared" si="13"/>
        <v>0.65995753584429406</v>
      </c>
    </row>
    <row r="36" spans="1:20">
      <c r="A36" s="1">
        <v>34</v>
      </c>
      <c r="B36" s="2" t="s">
        <v>590</v>
      </c>
      <c r="C36" s="1" t="str">
        <f>VLOOKUP(A36,'۱۰۰'!C:F,2,0)</f>
        <v>شرکت فروشگاه های زنجیره ای افق کوروش (هولدینگ)</v>
      </c>
      <c r="D36" s="46" t="s">
        <v>649</v>
      </c>
      <c r="E36" s="6">
        <f>IFERROR(VLOOKUP(A36,'۱۰۰'!C:F,3,0)," ")</f>
        <v>401607.4</v>
      </c>
      <c r="F36" s="6">
        <f t="shared" si="1"/>
        <v>40160.740000000005</v>
      </c>
      <c r="G36" s="11">
        <f t="shared" si="2"/>
        <v>40.160740000000004</v>
      </c>
      <c r="H36" s="6">
        <f t="shared" si="3"/>
        <v>803.21480000000008</v>
      </c>
      <c r="I36" s="6">
        <f t="shared" si="4"/>
        <v>0.80321480000000012</v>
      </c>
      <c r="J36" s="19">
        <f t="shared" si="5"/>
        <v>6.0977786634374897E-3</v>
      </c>
      <c r="K36" s="22">
        <f t="shared" si="14"/>
        <v>0.67917685962724084</v>
      </c>
      <c r="L36" s="9">
        <f t="shared" si="6"/>
        <v>0.62711478483667182</v>
      </c>
      <c r="M36" s="2">
        <f t="shared" si="7"/>
        <v>40</v>
      </c>
      <c r="N36" s="6">
        <f>IFERROR(VLOOKUP(A36,'۱۰۰'!C:F,4,0)," ")</f>
        <v>246821.8</v>
      </c>
      <c r="O36" s="6">
        <f t="shared" si="8"/>
        <v>24682.18</v>
      </c>
      <c r="P36" s="11">
        <f t="shared" si="9"/>
        <v>24.682179999999999</v>
      </c>
      <c r="Q36" s="6">
        <f t="shared" si="10"/>
        <v>493.64359999999999</v>
      </c>
      <c r="R36" s="6">
        <f t="shared" si="11"/>
        <v>0.49364360000000002</v>
      </c>
      <c r="S36" s="19">
        <f t="shared" si="12"/>
        <v>5.6027459965162386E-3</v>
      </c>
      <c r="T36" s="22">
        <f t="shared" si="13"/>
        <v>0.66556028184081029</v>
      </c>
    </row>
    <row r="37" spans="1:20">
      <c r="A37" s="1">
        <v>35</v>
      </c>
      <c r="B37" s="2" t="s">
        <v>590</v>
      </c>
      <c r="C37" s="1" t="str">
        <f>VLOOKUP(A37,'۱۰۰'!C:F,2,0)</f>
        <v>شرکت مادر تخصصی توسعه معادن وصنایع معدنی خاورمیانه (هولدینگ)</v>
      </c>
      <c r="D37" s="46" t="s">
        <v>709</v>
      </c>
      <c r="E37" s="6">
        <f>IFERROR(VLOOKUP(A37,'۱۰۰'!C:F,3,0)," ")</f>
        <v>398155.8</v>
      </c>
      <c r="F37" s="6">
        <f t="shared" si="1"/>
        <v>39815.58</v>
      </c>
      <c r="G37" s="11">
        <f t="shared" si="2"/>
        <v>39.815580000000004</v>
      </c>
      <c r="H37" s="6">
        <f t="shared" si="3"/>
        <v>796.3116</v>
      </c>
      <c r="I37" s="6">
        <f t="shared" si="4"/>
        <v>0.79631160000000001</v>
      </c>
      <c r="J37" s="19">
        <f t="shared" si="5"/>
        <v>6.0453715294187414E-3</v>
      </c>
      <c r="K37" s="22">
        <f t="shared" si="14"/>
        <v>0.68522223115665959</v>
      </c>
      <c r="L37" s="9">
        <f t="shared" si="6"/>
        <v>0.29148169700461057</v>
      </c>
      <c r="M37" s="2">
        <f t="shared" si="7"/>
        <v>32</v>
      </c>
      <c r="N37" s="6">
        <f>IFERROR(VLOOKUP(A37,'۱۰۰'!C:F,4,0)," ")</f>
        <v>308293.8</v>
      </c>
      <c r="O37" s="6">
        <f t="shared" si="8"/>
        <v>30829.379999999997</v>
      </c>
      <c r="P37" s="11">
        <f t="shared" si="9"/>
        <v>30.829379999999997</v>
      </c>
      <c r="Q37" s="6">
        <f t="shared" si="10"/>
        <v>616.58759999999984</v>
      </c>
      <c r="R37" s="6">
        <f t="shared" si="11"/>
        <v>0.61658759999999979</v>
      </c>
      <c r="S37" s="19">
        <f t="shared" si="12"/>
        <v>6.9981332836109985E-3</v>
      </c>
      <c r="T37" s="22">
        <f t="shared" si="13"/>
        <v>0.67255841512442127</v>
      </c>
    </row>
    <row r="38" spans="1:20">
      <c r="A38" s="1">
        <v>36</v>
      </c>
      <c r="B38" s="2" t="s">
        <v>590</v>
      </c>
      <c r="C38" s="1" t="str">
        <f>VLOOKUP(A38,'۱۰۰'!C:F,2,0)</f>
        <v>شرکت پتروشیمی مارون (هولدینگ)</v>
      </c>
      <c r="D38" s="46" t="s">
        <v>643</v>
      </c>
      <c r="E38" s="6">
        <f>IFERROR(VLOOKUP(A38,'۱۰۰'!C:F,3,0)," ")</f>
        <v>378026.4</v>
      </c>
      <c r="F38" s="6">
        <f t="shared" si="1"/>
        <v>37802.639999999999</v>
      </c>
      <c r="G38" s="11">
        <f t="shared" si="2"/>
        <v>37.802639999999997</v>
      </c>
      <c r="H38" s="6">
        <f t="shared" si="3"/>
        <v>756.05280000000005</v>
      </c>
      <c r="I38" s="6">
        <f t="shared" si="4"/>
        <v>0.75605280000000008</v>
      </c>
      <c r="J38" s="19">
        <f t="shared" si="5"/>
        <v>5.7397381525740952E-3</v>
      </c>
      <c r="K38" s="22">
        <f t="shared" si="14"/>
        <v>0.6909619693092337</v>
      </c>
      <c r="L38" s="9">
        <f t="shared" si="6"/>
        <v>3.3839281330001469E-3</v>
      </c>
      <c r="M38" s="2">
        <f t="shared" si="7"/>
        <v>28</v>
      </c>
      <c r="N38" s="6">
        <f>IFERROR(VLOOKUP(A38,'۱۰۰'!C:F,4,0)," ")</f>
        <v>376751.5</v>
      </c>
      <c r="O38" s="6">
        <f t="shared" si="8"/>
        <v>37675.15</v>
      </c>
      <c r="P38" s="11">
        <f t="shared" si="9"/>
        <v>37.675150000000002</v>
      </c>
      <c r="Q38" s="6">
        <f t="shared" si="10"/>
        <v>753.50300000000004</v>
      </c>
      <c r="R38" s="6">
        <f t="shared" si="11"/>
        <v>0.75350300000000003</v>
      </c>
      <c r="S38" s="19">
        <f t="shared" si="12"/>
        <v>8.5520928795855457E-3</v>
      </c>
      <c r="T38" s="22">
        <f t="shared" si="13"/>
        <v>0.68111050800400685</v>
      </c>
    </row>
    <row r="39" spans="1:20">
      <c r="A39" s="1">
        <v>37</v>
      </c>
      <c r="B39" s="2" t="s">
        <v>590</v>
      </c>
      <c r="C39" s="1" t="str">
        <f>VLOOKUP(A39,'۱۰۰'!C:F,2,0)</f>
        <v>شرکت سرمایه گذاری توسعه سرمایه رفاه (هولدینگ)</v>
      </c>
      <c r="D39" s="46" t="s">
        <v>655</v>
      </c>
      <c r="E39" s="6">
        <f>IFERROR(VLOOKUP(A39,'۱۰۰'!C:F,3,0)," ")</f>
        <v>377656.9</v>
      </c>
      <c r="F39" s="6">
        <f t="shared" si="1"/>
        <v>37765.69</v>
      </c>
      <c r="G39" s="11">
        <f t="shared" si="2"/>
        <v>37.765689999999999</v>
      </c>
      <c r="H39" s="6">
        <f t="shared" si="3"/>
        <v>755.31380000000001</v>
      </c>
      <c r="I39" s="6">
        <f t="shared" si="4"/>
        <v>0.75531380000000004</v>
      </c>
      <c r="J39" s="19">
        <f t="shared" si="5"/>
        <v>5.7341278744364411E-3</v>
      </c>
      <c r="K39" s="22">
        <f t="shared" si="14"/>
        <v>0.69669609718367009</v>
      </c>
      <c r="L39" s="9">
        <f t="shared" si="6"/>
        <v>0.34665846526886335</v>
      </c>
      <c r="M39" s="2">
        <f t="shared" si="7"/>
        <v>33</v>
      </c>
      <c r="N39" s="6">
        <f>IFERROR(VLOOKUP(A39,'۱۰۰'!C:F,4,0)," ")</f>
        <v>280440</v>
      </c>
      <c r="O39" s="6">
        <f t="shared" si="8"/>
        <v>28044</v>
      </c>
      <c r="P39" s="11">
        <f t="shared" si="9"/>
        <v>28.044</v>
      </c>
      <c r="Q39" s="6">
        <f t="shared" si="10"/>
        <v>560.88</v>
      </c>
      <c r="R39" s="6">
        <f t="shared" si="11"/>
        <v>0.56088000000000005</v>
      </c>
      <c r="S39" s="19">
        <f t="shared" si="12"/>
        <v>6.3658643088374441E-3</v>
      </c>
      <c r="T39" s="22">
        <f t="shared" si="13"/>
        <v>0.68747637231284431</v>
      </c>
    </row>
    <row r="40" spans="1:20">
      <c r="A40" s="1">
        <v>38</v>
      </c>
      <c r="B40" s="2" t="s">
        <v>590</v>
      </c>
      <c r="C40" s="1" t="str">
        <f>VLOOKUP(A40,'۱۰۰'!C:F,2,0)</f>
        <v>شرکت مبین انرژی خلیج فارس (هولدینگ)</v>
      </c>
      <c r="D40" s="46" t="s">
        <v>646</v>
      </c>
      <c r="E40" s="6">
        <f>IFERROR(VLOOKUP(A40,'۱۰۰'!C:F,3,0)," ")</f>
        <v>372621.8</v>
      </c>
      <c r="F40" s="6">
        <f t="shared" si="1"/>
        <v>37262.18</v>
      </c>
      <c r="G40" s="11">
        <f t="shared" si="2"/>
        <v>37.262180000000001</v>
      </c>
      <c r="H40" s="6">
        <f t="shared" si="3"/>
        <v>745.24360000000001</v>
      </c>
      <c r="I40" s="6">
        <f t="shared" si="4"/>
        <v>0.74524360000000001</v>
      </c>
      <c r="J40" s="19">
        <f t="shared" si="5"/>
        <v>5.6576777757871774E-3</v>
      </c>
      <c r="K40" s="22">
        <f t="shared" si="14"/>
        <v>0.70235377495945728</v>
      </c>
      <c r="L40" s="9">
        <f t="shared" si="6"/>
        <v>-5.4889740107784135E-3</v>
      </c>
      <c r="M40" s="2">
        <f t="shared" si="7"/>
        <v>30</v>
      </c>
      <c r="N40" s="6">
        <f>IFERROR(VLOOKUP(A40,'۱۰۰'!C:F,4,0)," ")</f>
        <v>374678.4</v>
      </c>
      <c r="O40" s="6">
        <f t="shared" si="8"/>
        <v>37467.840000000004</v>
      </c>
      <c r="P40" s="11">
        <f t="shared" si="9"/>
        <v>37.467840000000002</v>
      </c>
      <c r="Q40" s="6">
        <f t="shared" si="10"/>
        <v>749.35680000000002</v>
      </c>
      <c r="R40" s="6">
        <f t="shared" si="11"/>
        <v>0.74935680000000005</v>
      </c>
      <c r="S40" s="19">
        <f t="shared" si="12"/>
        <v>8.5050344239492211E-3</v>
      </c>
      <c r="T40" s="22">
        <f t="shared" si="13"/>
        <v>0.69598140673679354</v>
      </c>
    </row>
    <row r="41" spans="1:20">
      <c r="A41" s="1">
        <v>39</v>
      </c>
      <c r="B41" s="2" t="s">
        <v>590</v>
      </c>
      <c r="C41" s="1" t="str">
        <f>VLOOKUP(A41,'۱۰۰'!C:F,2,0)</f>
        <v>شرکت ایران خودرو دیزل (هولدینگ)</v>
      </c>
      <c r="D41" s="46" t="s">
        <v>644</v>
      </c>
      <c r="E41" s="6">
        <f>IFERROR(VLOOKUP(A41,'۱۰۰'!C:F,3,0)," ")</f>
        <v>365618.1</v>
      </c>
      <c r="F41" s="6">
        <f t="shared" si="1"/>
        <v>36561.81</v>
      </c>
      <c r="G41" s="11">
        <f t="shared" si="2"/>
        <v>36.561809999999994</v>
      </c>
      <c r="H41" s="6">
        <f t="shared" si="3"/>
        <v>731.23620000000005</v>
      </c>
      <c r="I41" s="6">
        <f t="shared" si="4"/>
        <v>0.7312362</v>
      </c>
      <c r="J41" s="19">
        <f t="shared" si="5"/>
        <v>5.5513375728299683E-3</v>
      </c>
      <c r="K41" s="22">
        <f t="shared" si="14"/>
        <v>0.70790511253228727</v>
      </c>
      <c r="L41" s="9">
        <f t="shared" si="6"/>
        <v>2.0927369112903835</v>
      </c>
      <c r="M41" s="2">
        <f t="shared" si="7"/>
        <v>69</v>
      </c>
      <c r="N41" s="6">
        <f>IFERROR(VLOOKUP(A41,'۱۰۰'!C:F,4,0)," ")</f>
        <v>118218.3</v>
      </c>
      <c r="O41" s="6">
        <f t="shared" si="8"/>
        <v>11821.83</v>
      </c>
      <c r="P41" s="11">
        <f t="shared" si="9"/>
        <v>11.82183</v>
      </c>
      <c r="Q41" s="6">
        <f t="shared" si="10"/>
        <v>236.4366</v>
      </c>
      <c r="R41" s="6">
        <f t="shared" si="11"/>
        <v>0.2364366</v>
      </c>
      <c r="S41" s="19">
        <f t="shared" si="12"/>
        <v>2.6835032685117587E-3</v>
      </c>
      <c r="T41" s="22">
        <f t="shared" si="13"/>
        <v>0.69866491000530528</v>
      </c>
    </row>
    <row r="42" spans="1:20">
      <c r="A42" s="1">
        <v>40</v>
      </c>
      <c r="B42" s="2" t="s">
        <v>590</v>
      </c>
      <c r="C42" s="1" t="str">
        <f>VLOOKUP(A42,'۱۰۰'!C:F,2,0)</f>
        <v>بانک شهر (هولدینگ)</v>
      </c>
      <c r="D42" s="46" t="s">
        <v>641</v>
      </c>
      <c r="E42" s="6">
        <f>IFERROR(VLOOKUP(A42,'۱۰۰'!C:F,3,0)," ")</f>
        <v>346949.7</v>
      </c>
      <c r="F42" s="6">
        <f t="shared" si="1"/>
        <v>34694.97</v>
      </c>
      <c r="G42" s="11">
        <f t="shared" si="2"/>
        <v>34.694969999999998</v>
      </c>
      <c r="H42" s="6">
        <f t="shared" si="3"/>
        <v>693.89940000000001</v>
      </c>
      <c r="I42" s="6">
        <f t="shared" si="4"/>
        <v>0.69389940000000006</v>
      </c>
      <c r="J42" s="19">
        <f t="shared" si="5"/>
        <v>5.2678871901913112E-3</v>
      </c>
      <c r="K42" s="22">
        <f t="shared" si="14"/>
        <v>0.71317299972247861</v>
      </c>
      <c r="L42" s="9">
        <f t="shared" si="6"/>
        <v>0.29568541425557693</v>
      </c>
      <c r="M42" s="2">
        <f t="shared" si="7"/>
        <v>34</v>
      </c>
      <c r="N42" s="6">
        <f>IFERROR(VLOOKUP(A42,'۱۰۰'!C:F,4,0)," ")</f>
        <v>267773.09999999998</v>
      </c>
      <c r="O42" s="6">
        <f t="shared" si="8"/>
        <v>26777.309999999998</v>
      </c>
      <c r="P42" s="11">
        <f t="shared" si="9"/>
        <v>26.777309999999996</v>
      </c>
      <c r="Q42" s="6">
        <f t="shared" si="10"/>
        <v>535.54619999999989</v>
      </c>
      <c r="R42" s="6">
        <f t="shared" si="11"/>
        <v>0.53554619999999986</v>
      </c>
      <c r="S42" s="19">
        <f t="shared" si="12"/>
        <v>6.0783312657137333E-3</v>
      </c>
      <c r="T42" s="22">
        <f t="shared" si="13"/>
        <v>0.70474324127101906</v>
      </c>
    </row>
    <row r="43" spans="1:20">
      <c r="A43" s="1">
        <v>41</v>
      </c>
      <c r="B43" s="2" t="s">
        <v>590</v>
      </c>
      <c r="C43" s="1" t="str">
        <f>VLOOKUP(A43,'۱۰۰'!C:F,2,0)</f>
        <v>شرکت گروه بهمن (هولدینگ)</v>
      </c>
      <c r="D43" s="46" t="s">
        <v>644</v>
      </c>
      <c r="E43" s="6">
        <f>IFERROR(VLOOKUP(A43,'۱۰۰'!C:F,3,0)," ")</f>
        <v>341378.1</v>
      </c>
      <c r="F43" s="6">
        <f t="shared" si="1"/>
        <v>34137.81</v>
      </c>
      <c r="G43" s="11">
        <f t="shared" si="2"/>
        <v>34.137809999999995</v>
      </c>
      <c r="H43" s="6">
        <f t="shared" si="3"/>
        <v>682.75619999999992</v>
      </c>
      <c r="I43" s="6">
        <f t="shared" si="4"/>
        <v>0.68275619999999992</v>
      </c>
      <c r="J43" s="19">
        <f t="shared" si="5"/>
        <v>5.1832911802542217E-3</v>
      </c>
      <c r="K43" s="22">
        <f t="shared" si="14"/>
        <v>0.71835629090273279</v>
      </c>
      <c r="L43" s="9">
        <f t="shared" si="6"/>
        <v>1.179775316770916</v>
      </c>
      <c r="M43" s="2">
        <f t="shared" si="7"/>
        <v>55</v>
      </c>
      <c r="N43" s="6">
        <f>IFERROR(VLOOKUP(A43,'۱۰۰'!C:F,4,0)," ")</f>
        <v>156611.6</v>
      </c>
      <c r="O43" s="6">
        <f t="shared" si="8"/>
        <v>15661.16</v>
      </c>
      <c r="P43" s="11">
        <f t="shared" si="9"/>
        <v>15.661160000000001</v>
      </c>
      <c r="Q43" s="6">
        <f t="shared" si="10"/>
        <v>313.22320000000002</v>
      </c>
      <c r="R43" s="6">
        <f t="shared" si="11"/>
        <v>0.31322320000000003</v>
      </c>
      <c r="S43" s="19">
        <f t="shared" si="12"/>
        <v>3.5550142447223162E-3</v>
      </c>
      <c r="T43" s="22">
        <f t="shared" si="13"/>
        <v>0.70829825551574133</v>
      </c>
    </row>
    <row r="44" spans="1:20">
      <c r="A44" s="1">
        <v>42</v>
      </c>
      <c r="B44" s="2" t="s">
        <v>590</v>
      </c>
      <c r="C44" s="1" t="str">
        <f>VLOOKUP(A44,'۱۰۰'!C:F,2,0)</f>
        <v>شرکت گسترش صنایع معدنی کاوه پارس (هولدینگ)</v>
      </c>
      <c r="D44" s="46" t="s">
        <v>645</v>
      </c>
      <c r="E44" s="6">
        <f>IFERROR(VLOOKUP(A44,'۱۰۰'!C:F,3,0)," ")</f>
        <v>341340.7</v>
      </c>
      <c r="F44" s="6">
        <f t="shared" si="1"/>
        <v>34134.07</v>
      </c>
      <c r="G44" s="11">
        <f t="shared" si="2"/>
        <v>34.134070000000001</v>
      </c>
      <c r="H44" s="6">
        <f t="shared" si="3"/>
        <v>682.68140000000005</v>
      </c>
      <c r="I44" s="6">
        <f t="shared" si="4"/>
        <v>0.6826814000000001</v>
      </c>
      <c r="J44" s="19">
        <f t="shared" si="5"/>
        <v>5.1827233198960404E-3</v>
      </c>
      <c r="K44" s="22">
        <f t="shared" si="14"/>
        <v>0.72353901422262878</v>
      </c>
      <c r="L44" s="9">
        <f t="shared" si="6"/>
        <v>0.30195697455631776</v>
      </c>
      <c r="M44" s="2">
        <f t="shared" si="7"/>
        <v>37</v>
      </c>
      <c r="N44" s="6">
        <f>IFERROR(VLOOKUP(A44,'۱۰۰'!C:F,4,0)," ")</f>
        <v>262175.09999999998</v>
      </c>
      <c r="O44" s="6">
        <f t="shared" si="8"/>
        <v>26217.51</v>
      </c>
      <c r="P44" s="11">
        <f t="shared" si="9"/>
        <v>26.217509999999997</v>
      </c>
      <c r="Q44" s="6">
        <f t="shared" si="10"/>
        <v>524.35019999999997</v>
      </c>
      <c r="R44" s="6">
        <f t="shared" si="11"/>
        <v>0.52435019999999999</v>
      </c>
      <c r="S44" s="19">
        <f t="shared" si="12"/>
        <v>5.9512591347735261E-3</v>
      </c>
      <c r="T44" s="22">
        <f t="shared" si="13"/>
        <v>0.71424951465051489</v>
      </c>
    </row>
    <row r="45" spans="1:20">
      <c r="A45" s="1">
        <v>43</v>
      </c>
      <c r="B45" s="2" t="s">
        <v>590</v>
      </c>
      <c r="C45" s="1" t="str">
        <f>VLOOKUP(A45,'۱۰۰'!C:F,2,0)</f>
        <v>شرکت پالایش گاز بیدبلند خلیج فارس</v>
      </c>
      <c r="D45" s="46" t="s">
        <v>640</v>
      </c>
      <c r="E45" s="6">
        <f>IFERROR(VLOOKUP(A45,'۱۰۰'!C:F,3,0)," ")</f>
        <v>328588.09999999998</v>
      </c>
      <c r="F45" s="6">
        <f t="shared" si="1"/>
        <v>32858.81</v>
      </c>
      <c r="G45" s="11">
        <f t="shared" si="2"/>
        <v>32.858809999999998</v>
      </c>
      <c r="H45" s="6">
        <f t="shared" si="3"/>
        <v>657.17619999999988</v>
      </c>
      <c r="I45" s="6">
        <f t="shared" si="4"/>
        <v>0.65717619999999988</v>
      </c>
      <c r="J45" s="19">
        <f t="shared" si="5"/>
        <v>4.9890950845015896E-3</v>
      </c>
      <c r="K45" s="22">
        <f t="shared" si="14"/>
        <v>0.72852810930713041</v>
      </c>
      <c r="L45" s="9">
        <f t="shared" si="6"/>
        <v>0.75236145390471831</v>
      </c>
      <c r="M45" s="2">
        <f t="shared" si="7"/>
        <v>47</v>
      </c>
      <c r="N45" s="6">
        <f>IFERROR(VLOOKUP(A45,'۱۰۰'!C:F,4,0)," ")</f>
        <v>187511.6</v>
      </c>
      <c r="O45" s="6">
        <f t="shared" si="8"/>
        <v>18751.16</v>
      </c>
      <c r="P45" s="11">
        <f t="shared" si="9"/>
        <v>18.751159999999999</v>
      </c>
      <c r="Q45" s="6">
        <f t="shared" si="10"/>
        <v>375.02319999999997</v>
      </c>
      <c r="R45" s="6">
        <f t="shared" si="11"/>
        <v>0.3750232</v>
      </c>
      <c r="S45" s="19">
        <f t="shared" si="12"/>
        <v>4.2564306159356838E-3</v>
      </c>
      <c r="T45" s="22">
        <f t="shared" si="13"/>
        <v>0.71850594526645062</v>
      </c>
    </row>
    <row r="46" spans="1:20">
      <c r="A46" s="1">
        <v>44</v>
      </c>
      <c r="B46" s="2" t="s">
        <v>590</v>
      </c>
      <c r="C46" s="1" t="str">
        <f>VLOOKUP(A46,'۱۰۰'!C:F,2,0)</f>
        <v>شرکت پلیمر آریا ساسول</v>
      </c>
      <c r="D46" s="46" t="s">
        <v>643</v>
      </c>
      <c r="E46" s="6">
        <f>IFERROR(VLOOKUP(A46,'۱۰۰'!C:F,3,0)," ")</f>
        <v>300472.3</v>
      </c>
      <c r="F46" s="6">
        <f t="shared" si="1"/>
        <v>30047.23</v>
      </c>
      <c r="G46" s="11">
        <f t="shared" si="2"/>
        <v>30.047229999999999</v>
      </c>
      <c r="H46" s="6">
        <f t="shared" si="3"/>
        <v>600.94460000000004</v>
      </c>
      <c r="I46" s="6">
        <f t="shared" si="4"/>
        <v>0.60094460000000005</v>
      </c>
      <c r="J46" s="19">
        <f t="shared" si="5"/>
        <v>4.562200746037021E-3</v>
      </c>
      <c r="K46" s="22">
        <f t="shared" si="14"/>
        <v>0.73309031005316738</v>
      </c>
      <c r="L46" s="9">
        <f t="shared" si="6"/>
        <v>0.12906708291310376</v>
      </c>
      <c r="M46" s="2">
        <f t="shared" si="7"/>
        <v>36</v>
      </c>
      <c r="N46" s="6">
        <f>IFERROR(VLOOKUP(A46,'۱۰۰'!C:F,4,0)," ")</f>
        <v>266124.40000000002</v>
      </c>
      <c r="O46" s="6">
        <f t="shared" si="8"/>
        <v>26612.440000000002</v>
      </c>
      <c r="P46" s="11">
        <f t="shared" si="9"/>
        <v>26.612440000000003</v>
      </c>
      <c r="Q46" s="6">
        <f t="shared" si="10"/>
        <v>532.24880000000007</v>
      </c>
      <c r="R46" s="6">
        <f t="shared" si="11"/>
        <v>0.53224880000000008</v>
      </c>
      <c r="S46" s="19">
        <f t="shared" si="12"/>
        <v>6.040906502891099E-3</v>
      </c>
      <c r="T46" s="22">
        <f t="shared" si="13"/>
        <v>0.72454685176934175</v>
      </c>
    </row>
    <row r="47" spans="1:20">
      <c r="A47" s="1">
        <v>45</v>
      </c>
      <c r="B47" s="2" t="s">
        <v>590</v>
      </c>
      <c r="C47" s="1" t="str">
        <f>VLOOKUP(A47,'۱۰۰'!C:F,2,0)</f>
        <v>شرکت گروه صنعتی انتخاب الکترونیک آرمان (هولدینگ)</v>
      </c>
      <c r="D47" s="46" t="s">
        <v>665</v>
      </c>
      <c r="E47" s="6">
        <f>IFERROR(VLOOKUP(A47,'۱۰۰'!C:F,3,0)," ")</f>
        <v>298754.2</v>
      </c>
      <c r="F47" s="6">
        <f t="shared" si="1"/>
        <v>29875.420000000002</v>
      </c>
      <c r="G47" s="11">
        <f t="shared" si="2"/>
        <v>29.875420000000002</v>
      </c>
      <c r="H47" s="6">
        <f t="shared" si="3"/>
        <v>597.50840000000005</v>
      </c>
      <c r="I47" s="6">
        <f t="shared" si="4"/>
        <v>0.59750840000000005</v>
      </c>
      <c r="J47" s="19">
        <f t="shared" si="5"/>
        <v>4.5361140914543319E-3</v>
      </c>
      <c r="K47" s="22">
        <f t="shared" si="14"/>
        <v>0.73762642414462176</v>
      </c>
      <c r="L47" s="9">
        <f t="shared" si="6"/>
        <v>0.78686085110200676</v>
      </c>
      <c r="M47" s="2">
        <f t="shared" si="7"/>
        <v>50</v>
      </c>
      <c r="N47" s="6">
        <f>IFERROR(VLOOKUP(A47,'۱۰۰'!C:F,4,0)," ")</f>
        <v>167195</v>
      </c>
      <c r="O47" s="6">
        <f t="shared" si="8"/>
        <v>16719.5</v>
      </c>
      <c r="P47" s="11">
        <f t="shared" si="9"/>
        <v>16.7195</v>
      </c>
      <c r="Q47" s="6">
        <f t="shared" si="10"/>
        <v>334.39</v>
      </c>
      <c r="R47" s="6">
        <f t="shared" si="11"/>
        <v>0.33438999999999997</v>
      </c>
      <c r="S47" s="19">
        <f t="shared" si="12"/>
        <v>3.7952527567967349E-3</v>
      </c>
      <c r="T47" s="22">
        <f t="shared" si="13"/>
        <v>0.72834210452613846</v>
      </c>
    </row>
    <row r="48" spans="1:20">
      <c r="A48" s="1">
        <v>46</v>
      </c>
      <c r="B48" s="2" t="s">
        <v>590</v>
      </c>
      <c r="C48" s="1" t="str">
        <f>VLOOKUP(A48,'۱۰۰'!C:F,2,0)</f>
        <v>شرکت بین المللی توسعه صنایع و معادن غدیر (هولدینگ)</v>
      </c>
      <c r="D48" s="46" t="s">
        <v>645</v>
      </c>
      <c r="E48" s="6">
        <f>IFERROR(VLOOKUP(A48,'۱۰۰'!C:F,3,0)," ")</f>
        <v>296696.8</v>
      </c>
      <c r="F48" s="6">
        <f t="shared" si="1"/>
        <v>29669.68</v>
      </c>
      <c r="G48" s="11">
        <f t="shared" si="2"/>
        <v>29.66968</v>
      </c>
      <c r="H48" s="6">
        <f t="shared" si="3"/>
        <v>593.39359999999999</v>
      </c>
      <c r="I48" s="6">
        <f t="shared" si="4"/>
        <v>0.59339359999999997</v>
      </c>
      <c r="J48" s="19">
        <f t="shared" si="5"/>
        <v>4.5048756983815039E-3</v>
      </c>
      <c r="K48" s="22">
        <f t="shared" si="14"/>
        <v>0.7421312998430033</v>
      </c>
      <c r="L48" s="9">
        <f t="shared" si="6"/>
        <v>0.84302156923766902</v>
      </c>
      <c r="M48" s="2">
        <f t="shared" si="7"/>
        <v>52</v>
      </c>
      <c r="N48" s="6">
        <f>IFERROR(VLOOKUP(A48,'۱۰۰'!C:F,4,0)," ")</f>
        <v>160983.9</v>
      </c>
      <c r="O48" s="6">
        <f t="shared" si="8"/>
        <v>16098.39</v>
      </c>
      <c r="P48" s="11">
        <f t="shared" si="9"/>
        <v>16.098389999999998</v>
      </c>
      <c r="Q48" s="6">
        <f t="shared" si="10"/>
        <v>321.96780000000001</v>
      </c>
      <c r="R48" s="6">
        <f t="shared" si="11"/>
        <v>0.32196780000000003</v>
      </c>
      <c r="S48" s="19">
        <f t="shared" si="12"/>
        <v>3.6542635262710606E-3</v>
      </c>
      <c r="T48" s="22">
        <f t="shared" si="13"/>
        <v>0.73199636805240953</v>
      </c>
    </row>
    <row r="49" spans="1:20">
      <c r="A49" s="1">
        <v>47</v>
      </c>
      <c r="B49" s="2" t="s">
        <v>590</v>
      </c>
      <c r="C49" s="1" t="str">
        <f>VLOOKUP(A49,'۱۰۰'!C:F,2,0)</f>
        <v>شرکت ایران خودرو خراسان</v>
      </c>
      <c r="D49" s="46" t="s">
        <v>644</v>
      </c>
      <c r="E49" s="6">
        <f>IFERROR(VLOOKUP(A49,'۱۰۰'!C:F,3,0)," ")</f>
        <v>282793.2</v>
      </c>
      <c r="F49" s="6">
        <f t="shared" si="1"/>
        <v>28279.32</v>
      </c>
      <c r="G49" s="11">
        <f t="shared" si="2"/>
        <v>28.279319999999998</v>
      </c>
      <c r="H49" s="6">
        <f t="shared" si="3"/>
        <v>565.58640000000003</v>
      </c>
      <c r="I49" s="6">
        <f t="shared" si="4"/>
        <v>0.56558640000000004</v>
      </c>
      <c r="J49" s="19">
        <f t="shared" si="5"/>
        <v>4.2937713327125216E-3</v>
      </c>
      <c r="K49" s="22">
        <f t="shared" si="14"/>
        <v>0.74642507117571577</v>
      </c>
      <c r="L49" s="9">
        <f t="shared" si="6"/>
        <v>0.77698659059204989</v>
      </c>
      <c r="M49" s="2">
        <f t="shared" si="7"/>
        <v>53</v>
      </c>
      <c r="N49" s="6">
        <f>IFERROR(VLOOKUP(A49,'۱۰۰'!C:F,4,0)," ")</f>
        <v>159142</v>
      </c>
      <c r="O49" s="6">
        <f t="shared" si="8"/>
        <v>15914.2</v>
      </c>
      <c r="P49" s="11">
        <f t="shared" si="9"/>
        <v>15.914200000000001</v>
      </c>
      <c r="Q49" s="6">
        <f t="shared" si="10"/>
        <v>318.28399999999999</v>
      </c>
      <c r="R49" s="6">
        <f t="shared" si="11"/>
        <v>0.31828400000000001</v>
      </c>
      <c r="S49" s="19">
        <f t="shared" si="12"/>
        <v>3.6124532086614196E-3</v>
      </c>
      <c r="T49" s="22">
        <f t="shared" si="13"/>
        <v>0.73560882126107097</v>
      </c>
    </row>
    <row r="50" spans="1:20">
      <c r="A50" s="1">
        <v>48</v>
      </c>
      <c r="B50" s="2" t="s">
        <v>590</v>
      </c>
      <c r="C50" s="1" t="str">
        <f>VLOOKUP(A50,'۱۰۰'!C:F,2,0)</f>
        <v>بانک سامان (هولدینگ)</v>
      </c>
      <c r="D50" s="46" t="s">
        <v>641</v>
      </c>
      <c r="E50" s="6">
        <f>IFERROR(VLOOKUP(A50,'۱۰۰'!C:F,3,0)," ")</f>
        <v>277343.40000000002</v>
      </c>
      <c r="F50" s="6">
        <f t="shared" si="1"/>
        <v>27734.340000000004</v>
      </c>
      <c r="G50" s="11">
        <f t="shared" si="2"/>
        <v>27.734340000000003</v>
      </c>
      <c r="H50" s="6">
        <f t="shared" si="3"/>
        <v>554.68680000000018</v>
      </c>
      <c r="I50" s="6">
        <f t="shared" si="4"/>
        <v>0.55468680000000015</v>
      </c>
      <c r="J50" s="19">
        <f t="shared" si="5"/>
        <v>4.2110246647975346E-3</v>
      </c>
      <c r="K50" s="22">
        <f t="shared" si="14"/>
        <v>0.75063609584051327</v>
      </c>
      <c r="L50" s="9">
        <f t="shared" si="6"/>
        <v>0.60557353076539688</v>
      </c>
      <c r="M50" s="2">
        <f t="shared" si="7"/>
        <v>49</v>
      </c>
      <c r="N50" s="6">
        <f>IFERROR(VLOOKUP(A50,'۱۰۰'!C:F,4,0)," ")</f>
        <v>172737.9</v>
      </c>
      <c r="O50" s="6">
        <f t="shared" si="8"/>
        <v>17273.79</v>
      </c>
      <c r="P50" s="11">
        <f t="shared" si="9"/>
        <v>17.273790000000002</v>
      </c>
      <c r="Q50" s="6">
        <f t="shared" si="10"/>
        <v>345.47579999999999</v>
      </c>
      <c r="R50" s="6">
        <f t="shared" si="11"/>
        <v>0.3454758</v>
      </c>
      <c r="S50" s="19">
        <f t="shared" si="12"/>
        <v>3.9210741420394081E-3</v>
      </c>
      <c r="T50" s="22">
        <f t="shared" si="13"/>
        <v>0.73952989540311043</v>
      </c>
    </row>
    <row r="51" spans="1:20">
      <c r="A51" s="1">
        <v>49</v>
      </c>
      <c r="B51" s="2" t="s">
        <v>590</v>
      </c>
      <c r="C51" s="1" t="str">
        <f>VLOOKUP(A51,'۱۰۰'!C:F,2,0)</f>
        <v>شرکت توسعه آهن و فولاد گل گهر (هولدینگ)</v>
      </c>
      <c r="D51" s="46" t="s">
        <v>645</v>
      </c>
      <c r="E51" s="6">
        <f>IFERROR(VLOOKUP(A51,'۱۰۰'!C:F,3,0)," ")</f>
        <v>263913.2</v>
      </c>
      <c r="F51" s="6">
        <f t="shared" si="1"/>
        <v>26391.32</v>
      </c>
      <c r="G51" s="11">
        <f t="shared" si="2"/>
        <v>26.39132</v>
      </c>
      <c r="H51" s="6">
        <f t="shared" si="3"/>
        <v>527.82640000000004</v>
      </c>
      <c r="I51" s="6">
        <f t="shared" si="4"/>
        <v>0.52782640000000003</v>
      </c>
      <c r="J51" s="19">
        <f t="shared" si="5"/>
        <v>4.0071081358548444E-3</v>
      </c>
      <c r="K51" s="22">
        <f t="shared" si="14"/>
        <v>0.75464320397636808</v>
      </c>
      <c r="L51" s="9">
        <f t="shared" si="6"/>
        <v>2.3594237906464866E-2</v>
      </c>
      <c r="M51" s="2">
        <f t="shared" si="7"/>
        <v>39</v>
      </c>
      <c r="N51" s="6">
        <f>IFERROR(VLOOKUP(A51,'۱۰۰'!C:F,4,0)," ")</f>
        <v>257829.9</v>
      </c>
      <c r="O51" s="6">
        <f t="shared" si="8"/>
        <v>25782.989999999998</v>
      </c>
      <c r="P51" s="11">
        <f t="shared" si="9"/>
        <v>25.782989999999998</v>
      </c>
      <c r="Q51" s="6">
        <f t="shared" si="10"/>
        <v>515.6597999999999</v>
      </c>
      <c r="R51" s="6">
        <f t="shared" si="11"/>
        <v>0.51565979999999989</v>
      </c>
      <c r="S51" s="19">
        <f t="shared" si="12"/>
        <v>5.852625011272026E-3</v>
      </c>
      <c r="T51" s="22">
        <f t="shared" si="13"/>
        <v>0.74538252041438247</v>
      </c>
    </row>
    <row r="52" spans="1:20">
      <c r="A52" s="1">
        <v>50</v>
      </c>
      <c r="B52" s="2" t="s">
        <v>590</v>
      </c>
      <c r="C52" s="1" t="str">
        <f>VLOOKUP(A52,'۱۰۰'!C:F,2,0)</f>
        <v>شرکت فولاد هرمزگان جنوب (هولدینگ)</v>
      </c>
      <c r="D52" s="46" t="s">
        <v>645</v>
      </c>
      <c r="E52" s="6">
        <f>IFERROR(VLOOKUP(A52,'۱۰۰'!C:F,3,0)," ")</f>
        <v>261599.1</v>
      </c>
      <c r="F52" s="6">
        <f t="shared" si="1"/>
        <v>26159.91</v>
      </c>
      <c r="G52" s="11">
        <f t="shared" si="2"/>
        <v>26.15991</v>
      </c>
      <c r="H52" s="6">
        <f t="shared" si="3"/>
        <v>523.19820000000004</v>
      </c>
      <c r="I52" s="6">
        <f t="shared" si="4"/>
        <v>0.52319820000000006</v>
      </c>
      <c r="J52" s="19">
        <f t="shared" si="5"/>
        <v>3.9719721557781307E-3</v>
      </c>
      <c r="K52" s="22">
        <f t="shared" si="14"/>
        <v>0.75861517613214624</v>
      </c>
      <c r="L52" s="9">
        <f t="shared" si="6"/>
        <v>0.16509901816910477</v>
      </c>
      <c r="M52" s="2">
        <f t="shared" si="7"/>
        <v>41</v>
      </c>
      <c r="N52" s="6">
        <f>IFERROR(VLOOKUP(A52,'۱۰۰'!C:F,4,0)," ")</f>
        <v>224529.5</v>
      </c>
      <c r="O52" s="6">
        <f t="shared" si="8"/>
        <v>22452.95</v>
      </c>
      <c r="P52" s="11">
        <f t="shared" si="9"/>
        <v>22.452950000000001</v>
      </c>
      <c r="Q52" s="6">
        <f t="shared" si="10"/>
        <v>449.05900000000003</v>
      </c>
      <c r="R52" s="6">
        <f t="shared" si="11"/>
        <v>0.44905900000000004</v>
      </c>
      <c r="S52" s="19">
        <f t="shared" si="12"/>
        <v>5.0967206187816179E-3</v>
      </c>
      <c r="T52" s="22">
        <f t="shared" si="13"/>
        <v>0.7504792410331641</v>
      </c>
    </row>
    <row r="53" spans="1:20">
      <c r="A53" s="1">
        <v>51</v>
      </c>
      <c r="B53" s="2" t="s">
        <v>590</v>
      </c>
      <c r="C53" s="1" t="str">
        <f>VLOOKUP(A53,'۱۰۰'!C:F,2,0)</f>
        <v>شرکت فروشگاه های زنجیره ای اتکا</v>
      </c>
      <c r="D53" s="46" t="s">
        <v>649</v>
      </c>
      <c r="E53" s="6">
        <f>IFERROR(VLOOKUP(A53,'۱۰۰'!C:F,3,0)," ")</f>
        <v>256898.2</v>
      </c>
      <c r="F53" s="6">
        <f t="shared" si="1"/>
        <v>25689.82</v>
      </c>
      <c r="G53" s="11">
        <f t="shared" si="2"/>
        <v>25.689820000000001</v>
      </c>
      <c r="H53" s="6">
        <f t="shared" si="3"/>
        <v>513.79639999999995</v>
      </c>
      <c r="I53" s="6">
        <f t="shared" si="4"/>
        <v>0.51379639999999993</v>
      </c>
      <c r="J53" s="19">
        <f t="shared" si="5"/>
        <v>3.9005963601156167E-3</v>
      </c>
      <c r="K53" s="22">
        <f t="shared" si="14"/>
        <v>0.76251577249226188</v>
      </c>
      <c r="L53" s="9">
        <f t="shared" si="6"/>
        <v>1.0221724219088846</v>
      </c>
      <c r="M53" s="2">
        <f t="shared" si="7"/>
        <v>65</v>
      </c>
      <c r="N53" s="6">
        <f>IFERROR(VLOOKUP(A53,'۱۰۰'!C:F,4,0)," ")</f>
        <v>127040.7</v>
      </c>
      <c r="O53" s="6">
        <f t="shared" si="8"/>
        <v>12704.07</v>
      </c>
      <c r="P53" s="11">
        <f t="shared" si="9"/>
        <v>12.70407</v>
      </c>
      <c r="Q53" s="6">
        <f t="shared" si="10"/>
        <v>254.0814</v>
      </c>
      <c r="R53" s="6">
        <f t="shared" si="11"/>
        <v>0.25408140000000001</v>
      </c>
      <c r="S53" s="19">
        <f t="shared" si="12"/>
        <v>2.8837678572946981E-3</v>
      </c>
      <c r="T53" s="22">
        <f t="shared" si="13"/>
        <v>0.75336300889045882</v>
      </c>
    </row>
    <row r="54" spans="1:20">
      <c r="A54" s="1">
        <v>52</v>
      </c>
      <c r="B54" s="2" t="s">
        <v>590</v>
      </c>
      <c r="C54" s="1" t="str">
        <f>VLOOKUP(A54,'۱۰۰'!C:F,2,0)</f>
        <v>شرکت بیمه آسیا (هولدینگ)</v>
      </c>
      <c r="D54" s="46" t="s">
        <v>650</v>
      </c>
      <c r="E54" s="6">
        <f>IFERROR(VLOOKUP(A54,'۱۰۰'!C:F,3,0)," ")</f>
        <v>241071.9</v>
      </c>
      <c r="F54" s="6">
        <f t="shared" si="1"/>
        <v>24107.19</v>
      </c>
      <c r="G54" s="11">
        <f t="shared" si="2"/>
        <v>24.107189999999999</v>
      </c>
      <c r="H54" s="6">
        <f t="shared" si="3"/>
        <v>482.1438</v>
      </c>
      <c r="I54" s="6">
        <f t="shared" si="4"/>
        <v>0.48214380000000001</v>
      </c>
      <c r="J54" s="19">
        <f t="shared" si="5"/>
        <v>3.6602988096691843E-3</v>
      </c>
      <c r="K54" s="22">
        <f t="shared" si="14"/>
        <v>0.76617607130193111</v>
      </c>
      <c r="L54" s="9">
        <f t="shared" si="6"/>
        <v>0.46909513057944907</v>
      </c>
      <c r="M54" s="2">
        <f t="shared" si="7"/>
        <v>51</v>
      </c>
      <c r="N54" s="6">
        <f>IFERROR(VLOOKUP(A54,'۱۰۰'!C:F,4,0)," ")</f>
        <v>164095.5</v>
      </c>
      <c r="O54" s="6">
        <f t="shared" si="8"/>
        <v>16409.55</v>
      </c>
      <c r="P54" s="11">
        <f t="shared" si="9"/>
        <v>16.409549999999999</v>
      </c>
      <c r="Q54" s="6">
        <f t="shared" si="10"/>
        <v>328.19099999999997</v>
      </c>
      <c r="R54" s="6">
        <f t="shared" si="11"/>
        <v>0.32819099999999995</v>
      </c>
      <c r="S54" s="19">
        <f t="shared" si="12"/>
        <v>3.7248954738654779E-3</v>
      </c>
      <c r="T54" s="22">
        <f t="shared" si="13"/>
        <v>0.75708790436432427</v>
      </c>
    </row>
    <row r="55" spans="1:20">
      <c r="A55" s="1">
        <v>53</v>
      </c>
      <c r="B55" s="2" t="s">
        <v>590</v>
      </c>
      <c r="C55" s="1" t="str">
        <f>VLOOKUP(A55,'۱۰۰'!C:F,2,0)</f>
        <v>شرکت صنایع تولیدی کروز</v>
      </c>
      <c r="D55" s="46" t="s">
        <v>644</v>
      </c>
      <c r="E55" s="6">
        <f>IFERROR(VLOOKUP(A55,'۱۰۰'!C:F,3,0)," ")</f>
        <v>230305.8</v>
      </c>
      <c r="F55" s="6">
        <f t="shared" si="1"/>
        <v>23030.579999999998</v>
      </c>
      <c r="G55" s="11">
        <f t="shared" si="2"/>
        <v>23.030579999999997</v>
      </c>
      <c r="H55" s="6">
        <f t="shared" si="3"/>
        <v>460.61160000000001</v>
      </c>
      <c r="I55" s="6">
        <f t="shared" si="4"/>
        <v>0.46061160000000001</v>
      </c>
      <c r="J55" s="19">
        <f t="shared" si="5"/>
        <v>3.4968324620161424E-3</v>
      </c>
      <c r="K55" s="22">
        <f t="shared" si="14"/>
        <v>0.76967290376394726</v>
      </c>
      <c r="L55" s="9">
        <f t="shared" si="6"/>
        <v>0.49912612846595006</v>
      </c>
      <c r="M55" s="2">
        <f t="shared" si="7"/>
        <v>57</v>
      </c>
      <c r="N55" s="6">
        <f>IFERROR(VLOOKUP(A55,'۱۰۰'!C:F,4,0)," ")</f>
        <v>153626.70000000001</v>
      </c>
      <c r="O55" s="6">
        <f t="shared" si="8"/>
        <v>15362.670000000002</v>
      </c>
      <c r="P55" s="11">
        <f t="shared" si="9"/>
        <v>15.362670000000001</v>
      </c>
      <c r="Q55" s="6">
        <f t="shared" si="10"/>
        <v>307.25340000000006</v>
      </c>
      <c r="R55" s="6">
        <f t="shared" si="11"/>
        <v>0.30725340000000007</v>
      </c>
      <c r="S55" s="19">
        <f t="shared" si="12"/>
        <v>3.4872583312454625E-3</v>
      </c>
      <c r="T55" s="22">
        <f t="shared" si="13"/>
        <v>0.76057516269556968</v>
      </c>
    </row>
    <row r="56" spans="1:20">
      <c r="A56" s="1">
        <v>54</v>
      </c>
      <c r="B56" s="2" t="s">
        <v>590</v>
      </c>
      <c r="C56" s="1" t="str">
        <f>VLOOKUP(A56,'۱۰۰'!C:F,2,0)</f>
        <v>شرکت پتروشیمی شهید تندگویان</v>
      </c>
      <c r="D56" s="46" t="s">
        <v>643</v>
      </c>
      <c r="E56" s="6">
        <f>IFERROR(VLOOKUP(A56,'۱۰۰'!C:F,3,0)," ")</f>
        <v>229737.60000000001</v>
      </c>
      <c r="F56" s="6">
        <f t="shared" si="1"/>
        <v>22973.760000000002</v>
      </c>
      <c r="G56" s="11">
        <f t="shared" si="2"/>
        <v>22.973760000000002</v>
      </c>
      <c r="H56" s="6">
        <f t="shared" si="3"/>
        <v>459.47520000000009</v>
      </c>
      <c r="I56" s="6">
        <f t="shared" si="4"/>
        <v>0.45947520000000008</v>
      </c>
      <c r="J56" s="19">
        <f t="shared" si="5"/>
        <v>3.4882052359327459E-3</v>
      </c>
      <c r="K56" s="22">
        <f t="shared" si="14"/>
        <v>0.77316110899988</v>
      </c>
      <c r="L56" s="9">
        <f t="shared" si="6"/>
        <v>0.32797452001028904</v>
      </c>
      <c r="M56" s="2">
        <f t="shared" si="7"/>
        <v>48</v>
      </c>
      <c r="N56" s="6">
        <f>IFERROR(VLOOKUP(A56,'۱۰۰'!C:F,4,0)," ")</f>
        <v>172998.5</v>
      </c>
      <c r="O56" s="6">
        <f t="shared" si="8"/>
        <v>17299.849999999999</v>
      </c>
      <c r="P56" s="11">
        <f t="shared" si="9"/>
        <v>17.299849999999999</v>
      </c>
      <c r="Q56" s="6">
        <f t="shared" si="10"/>
        <v>345.99699999999996</v>
      </c>
      <c r="R56" s="6">
        <f t="shared" si="11"/>
        <v>0.34599699999999994</v>
      </c>
      <c r="S56" s="19">
        <f t="shared" si="12"/>
        <v>3.9269896470988958E-3</v>
      </c>
      <c r="T56" s="22">
        <f t="shared" si="13"/>
        <v>0.76450215234266861</v>
      </c>
    </row>
    <row r="57" spans="1:20">
      <c r="A57" s="1">
        <v>55</v>
      </c>
      <c r="B57" s="2" t="s">
        <v>590</v>
      </c>
      <c r="C57" s="1" t="str">
        <f>VLOOKUP(A57,'۱۰۰'!C:F,2,0)</f>
        <v>شرکت فولاد کاوه جنوب کیش (هولدینگ)</v>
      </c>
      <c r="D57" s="46" t="s">
        <v>645</v>
      </c>
      <c r="E57" s="6">
        <f>IFERROR(VLOOKUP(A57,'۱۰۰'!C:F,3,0)," ")</f>
        <v>226781.6</v>
      </c>
      <c r="F57" s="6">
        <f t="shared" si="1"/>
        <v>22678.16</v>
      </c>
      <c r="G57" s="11">
        <f t="shared" si="2"/>
        <v>22.678159999999998</v>
      </c>
      <c r="H57" s="6">
        <f t="shared" si="3"/>
        <v>453.56319999999999</v>
      </c>
      <c r="I57" s="6">
        <f t="shared" si="4"/>
        <v>0.4535632</v>
      </c>
      <c r="J57" s="19">
        <f t="shared" si="5"/>
        <v>3.4433230108315118E-3</v>
      </c>
      <c r="K57" s="22">
        <f t="shared" si="14"/>
        <v>0.7766044320107115</v>
      </c>
      <c r="L57" s="9">
        <f t="shared" si="6"/>
        <v>0.19663627167957953</v>
      </c>
      <c r="M57" s="2">
        <f t="shared" si="7"/>
        <v>46</v>
      </c>
      <c r="N57" s="6">
        <f>IFERROR(VLOOKUP(A57,'۱۰۰'!C:F,4,0)," ")</f>
        <v>189515.9</v>
      </c>
      <c r="O57" s="6">
        <f t="shared" si="8"/>
        <v>18951.59</v>
      </c>
      <c r="P57" s="11">
        <f t="shared" si="9"/>
        <v>18.951589999999999</v>
      </c>
      <c r="Q57" s="6">
        <f t="shared" si="10"/>
        <v>379.03179999999998</v>
      </c>
      <c r="R57" s="6">
        <f t="shared" si="11"/>
        <v>0.37903179999999997</v>
      </c>
      <c r="S57" s="19">
        <f t="shared" si="12"/>
        <v>4.3019273419170091E-3</v>
      </c>
      <c r="T57" s="22">
        <f t="shared" si="13"/>
        <v>0.76880407968458564</v>
      </c>
    </row>
    <row r="58" spans="1:20">
      <c r="A58" s="1">
        <v>56</v>
      </c>
      <c r="B58" s="2" t="s">
        <v>590</v>
      </c>
      <c r="C58" s="1" t="str">
        <f>VLOOKUP(A58,'۱۰۰'!C:F,2,0)</f>
        <v>شرکت پتروشیمی زاگرس</v>
      </c>
      <c r="D58" s="46" t="s">
        <v>643</v>
      </c>
      <c r="E58" s="6">
        <f>IFERROR(VLOOKUP(A58,'۱۰۰'!C:F,3,0)," ")</f>
        <v>222378.5</v>
      </c>
      <c r="F58" s="6">
        <f t="shared" si="1"/>
        <v>22237.85</v>
      </c>
      <c r="G58" s="11">
        <f t="shared" si="2"/>
        <v>22.237849999999998</v>
      </c>
      <c r="H58" s="6">
        <f t="shared" si="3"/>
        <v>444.75700000000001</v>
      </c>
      <c r="I58" s="6">
        <f t="shared" si="4"/>
        <v>0.44475700000000001</v>
      </c>
      <c r="J58" s="19">
        <f t="shared" si="5"/>
        <v>3.376468841229603E-3</v>
      </c>
      <c r="K58" s="22">
        <f t="shared" si="14"/>
        <v>0.77998090085194105</v>
      </c>
      <c r="L58" s="9">
        <f t="shared" si="6"/>
        <v>0.15427397763689377</v>
      </c>
      <c r="M58" s="2">
        <f t="shared" si="7"/>
        <v>45</v>
      </c>
      <c r="N58" s="6">
        <f>IFERROR(VLOOKUP(A58,'۱۰۰'!C:F,4,0)," ")</f>
        <v>192656.6</v>
      </c>
      <c r="O58" s="6">
        <f t="shared" si="8"/>
        <v>19265.66</v>
      </c>
      <c r="P58" s="11">
        <f t="shared" si="9"/>
        <v>19.26566</v>
      </c>
      <c r="Q58" s="6">
        <f t="shared" si="10"/>
        <v>385.31319999999999</v>
      </c>
      <c r="R58" s="6">
        <f t="shared" si="11"/>
        <v>0.38531320000000002</v>
      </c>
      <c r="S58" s="19">
        <f t="shared" si="12"/>
        <v>4.3732198466765512E-3</v>
      </c>
      <c r="T58" s="22">
        <f t="shared" si="13"/>
        <v>0.77317729953126224</v>
      </c>
    </row>
    <row r="59" spans="1:20">
      <c r="A59" s="1">
        <v>57</v>
      </c>
      <c r="B59" s="2" t="s">
        <v>590</v>
      </c>
      <c r="C59" s="1" t="str">
        <f>VLOOKUP(A59,'۱۰۰'!C:F,2,0)</f>
        <v>شرکت سرمایه گذاری توسعه معادن و فلزات (هولدینگ)</v>
      </c>
      <c r="D59" s="46" t="s">
        <v>655</v>
      </c>
      <c r="E59" s="6">
        <f>IFERROR(VLOOKUP(A59,'۱۰۰'!C:F,3,0)," ")</f>
        <v>201633.7</v>
      </c>
      <c r="F59" s="6">
        <f t="shared" si="1"/>
        <v>20163.370000000003</v>
      </c>
      <c r="G59" s="11">
        <f t="shared" si="2"/>
        <v>20.163370000000004</v>
      </c>
      <c r="H59" s="6">
        <f t="shared" si="3"/>
        <v>403.26740000000007</v>
      </c>
      <c r="I59" s="6">
        <f t="shared" si="4"/>
        <v>0.40326740000000005</v>
      </c>
      <c r="J59" s="19">
        <f t="shared" si="5"/>
        <v>3.0614915803094159E-3</v>
      </c>
      <c r="K59" s="22">
        <f t="shared" si="14"/>
        <v>0.78304239243225049</v>
      </c>
      <c r="L59" s="9">
        <f t="shared" si="6"/>
        <v>1.0481492135498094E-2</v>
      </c>
      <c r="M59" s="2">
        <f t="shared" si="7"/>
        <v>44</v>
      </c>
      <c r="N59" s="6">
        <f>IFERROR(VLOOKUP(A59,'۱۰۰'!C:F,4,0)," ")</f>
        <v>199542.2</v>
      </c>
      <c r="O59" s="6">
        <f t="shared" si="8"/>
        <v>19954.22</v>
      </c>
      <c r="P59" s="11">
        <f t="shared" si="9"/>
        <v>19.954219999999999</v>
      </c>
      <c r="Q59" s="6">
        <f t="shared" si="10"/>
        <v>399.08440000000002</v>
      </c>
      <c r="R59" s="6">
        <f t="shared" si="11"/>
        <v>0.39908440000000001</v>
      </c>
      <c r="S59" s="19">
        <f t="shared" si="12"/>
        <v>4.5295199297065436E-3</v>
      </c>
      <c r="T59" s="22">
        <f t="shared" si="13"/>
        <v>0.77770681946096876</v>
      </c>
    </row>
    <row r="60" spans="1:20">
      <c r="A60" s="1">
        <v>58</v>
      </c>
      <c r="B60" s="2" t="s">
        <v>590</v>
      </c>
      <c r="C60" s="1" t="str">
        <f>VLOOKUP(A60,'۱۰۰'!C:F,2,0)</f>
        <v>شرکت فولاد زرند ایرانیان</v>
      </c>
      <c r="D60" s="46" t="s">
        <v>645</v>
      </c>
      <c r="E60" s="6">
        <f>IFERROR(VLOOKUP(A60,'۱۰۰'!C:F,3,0)," ")</f>
        <v>195965.6</v>
      </c>
      <c r="F60" s="6">
        <f t="shared" si="1"/>
        <v>19596.560000000001</v>
      </c>
      <c r="G60" s="11">
        <f t="shared" si="2"/>
        <v>19.59656</v>
      </c>
      <c r="H60" s="6">
        <f t="shared" si="3"/>
        <v>391.93119999999999</v>
      </c>
      <c r="I60" s="6">
        <f t="shared" si="4"/>
        <v>0.39193119999999998</v>
      </c>
      <c r="J60" s="19">
        <f t="shared" si="5"/>
        <v>2.9754303691807609E-3</v>
      </c>
      <c r="K60" s="22">
        <f t="shared" si="14"/>
        <v>0.78601782280143129</v>
      </c>
      <c r="L60" s="9">
        <f t="shared" si="6"/>
        <v>0.38034466776456211</v>
      </c>
      <c r="M60" s="2">
        <f t="shared" si="7"/>
        <v>58</v>
      </c>
      <c r="N60" s="6">
        <f>IFERROR(VLOOKUP(A60,'۱۰۰'!C:F,4,0)," ")</f>
        <v>141968.6</v>
      </c>
      <c r="O60" s="6">
        <f t="shared" si="8"/>
        <v>14196.86</v>
      </c>
      <c r="P60" s="11">
        <f t="shared" si="9"/>
        <v>14.196860000000001</v>
      </c>
      <c r="Q60" s="6">
        <f t="shared" si="10"/>
        <v>283.93720000000002</v>
      </c>
      <c r="R60" s="6">
        <f t="shared" si="11"/>
        <v>0.2839372</v>
      </c>
      <c r="S60" s="19">
        <f t="shared" si="12"/>
        <v>3.2226246031793592E-3</v>
      </c>
      <c r="T60" s="22">
        <f t="shared" si="13"/>
        <v>0.7809294440641481</v>
      </c>
    </row>
    <row r="61" spans="1:20">
      <c r="A61" s="1">
        <v>59</v>
      </c>
      <c r="B61" s="2" t="s">
        <v>590</v>
      </c>
      <c r="C61" s="1" t="str">
        <f>VLOOKUP(A61,'۱۰۰'!C:F,2,0)</f>
        <v>شرکت بهمن موتور (هولدینگ)</v>
      </c>
      <c r="D61" s="46" t="s">
        <v>644</v>
      </c>
      <c r="E61" s="6">
        <f>IFERROR(VLOOKUP(A61,'۱۰۰'!C:F,3,0)," ")</f>
        <v>195429.4</v>
      </c>
      <c r="F61" s="6">
        <f t="shared" si="1"/>
        <v>19542.939999999999</v>
      </c>
      <c r="G61" s="11">
        <f t="shared" si="2"/>
        <v>19.542939999999998</v>
      </c>
      <c r="H61" s="6">
        <f t="shared" si="3"/>
        <v>390.85879999999997</v>
      </c>
      <c r="I61" s="6">
        <f t="shared" si="4"/>
        <v>0.39085879999999995</v>
      </c>
      <c r="J61" s="19">
        <f t="shared" si="5"/>
        <v>2.9672890129225464E-3</v>
      </c>
      <c r="K61" s="22">
        <f t="shared" si="14"/>
        <v>0.78898511181435382</v>
      </c>
      <c r="L61" s="9">
        <f t="shared" si="6"/>
        <v>1.0544094829217423</v>
      </c>
      <c r="M61" s="2">
        <f t="shared" si="7"/>
        <v>84</v>
      </c>
      <c r="N61" s="6">
        <f>IFERROR(VLOOKUP(A61,'۱۰۰'!C:F,4,0)," ")</f>
        <v>95126.8</v>
      </c>
      <c r="O61" s="6">
        <f t="shared" si="8"/>
        <v>9512.68</v>
      </c>
      <c r="P61" s="11">
        <f t="shared" si="9"/>
        <v>9.5126799999999996</v>
      </c>
      <c r="Q61" s="6">
        <f t="shared" si="10"/>
        <v>190.25360000000001</v>
      </c>
      <c r="R61" s="6">
        <f t="shared" si="11"/>
        <v>0.19025359999999999</v>
      </c>
      <c r="S61" s="19">
        <f t="shared" si="12"/>
        <v>2.1593364032731341E-3</v>
      </c>
      <c r="T61" s="22">
        <f t="shared" si="13"/>
        <v>0.78308878046742125</v>
      </c>
    </row>
    <row r="62" spans="1:20">
      <c r="A62" s="1">
        <v>60</v>
      </c>
      <c r="B62" s="2" t="s">
        <v>590</v>
      </c>
      <c r="C62" s="1" t="str">
        <f>VLOOKUP(A62,'۱۰۰'!C:F,2,0)</f>
        <v>شرکت پتروشیمی اروند</v>
      </c>
      <c r="D62" s="46" t="s">
        <v>643</v>
      </c>
      <c r="E62" s="6">
        <f>IFERROR(VLOOKUP(A62,'۱۰۰'!C:F,3,0)," ")</f>
        <v>192435.6</v>
      </c>
      <c r="F62" s="6">
        <f t="shared" si="1"/>
        <v>19243.560000000001</v>
      </c>
      <c r="G62" s="11">
        <f t="shared" si="2"/>
        <v>19.243560000000002</v>
      </c>
      <c r="H62" s="6">
        <f t="shared" si="3"/>
        <v>384.87119999999999</v>
      </c>
      <c r="I62" s="6">
        <f t="shared" si="4"/>
        <v>0.38487119999999997</v>
      </c>
      <c r="J62" s="19">
        <f t="shared" si="5"/>
        <v>2.9218328540903159E-3</v>
      </c>
      <c r="K62" s="22">
        <f t="shared" si="14"/>
        <v>0.79190694466844413</v>
      </c>
      <c r="L62" s="9">
        <f t="shared" si="6"/>
        <v>0.21479835489664456</v>
      </c>
      <c r="M62" s="2">
        <f t="shared" si="7"/>
        <v>54</v>
      </c>
      <c r="N62" s="6">
        <f>IFERROR(VLOOKUP(A62,'۱۰۰'!C:F,4,0)," ")</f>
        <v>158409.5</v>
      </c>
      <c r="O62" s="6">
        <f t="shared" si="8"/>
        <v>15840.95</v>
      </c>
      <c r="P62" s="11">
        <f t="shared" si="9"/>
        <v>15.840950000000001</v>
      </c>
      <c r="Q62" s="6">
        <f t="shared" si="10"/>
        <v>316.81900000000002</v>
      </c>
      <c r="R62" s="6">
        <f t="shared" si="11"/>
        <v>0.31681900000000002</v>
      </c>
      <c r="S62" s="19">
        <f t="shared" si="12"/>
        <v>3.5958257817386434E-3</v>
      </c>
      <c r="T62" s="22">
        <f t="shared" si="13"/>
        <v>0.78668460624915992</v>
      </c>
    </row>
    <row r="63" spans="1:20">
      <c r="A63" s="1">
        <v>61</v>
      </c>
      <c r="B63" s="2" t="s">
        <v>590</v>
      </c>
      <c r="C63" s="1" t="str">
        <f>VLOOKUP(A63,'۱۰۰'!C:F,2,0)</f>
        <v>شرکت سرمایه گذاری سیمان تامین (هولدینگ)</v>
      </c>
      <c r="D63" s="46" t="s">
        <v>655</v>
      </c>
      <c r="E63" s="6">
        <f>IFERROR(VLOOKUP(A63,'۱۰۰'!C:F,3,0)," ")</f>
        <v>192398.3</v>
      </c>
      <c r="F63" s="6">
        <f t="shared" si="1"/>
        <v>19239.829999999998</v>
      </c>
      <c r="G63" s="11">
        <f t="shared" si="2"/>
        <v>19.239829999999998</v>
      </c>
      <c r="H63" s="6">
        <f t="shared" si="3"/>
        <v>384.79660000000001</v>
      </c>
      <c r="I63" s="6">
        <f t="shared" si="4"/>
        <v>0.38479659999999999</v>
      </c>
      <c r="J63" s="19">
        <f t="shared" si="5"/>
        <v>2.9212665120753375E-3</v>
      </c>
      <c r="K63" s="22">
        <f t="shared" si="14"/>
        <v>0.79482821118051949</v>
      </c>
      <c r="L63" s="9">
        <f t="shared" si="6"/>
        <v>0.42401755613039782</v>
      </c>
      <c r="M63" s="2">
        <f t="shared" si="7"/>
        <v>62</v>
      </c>
      <c r="N63" s="6">
        <f>IFERROR(VLOOKUP(A63,'۱۰۰'!C:F,4,0)," ")</f>
        <v>135109.5</v>
      </c>
      <c r="O63" s="6">
        <f t="shared" si="8"/>
        <v>13510.95</v>
      </c>
      <c r="P63" s="11">
        <f t="shared" si="9"/>
        <v>13.510950000000001</v>
      </c>
      <c r="Q63" s="6">
        <f t="shared" si="10"/>
        <v>270.21899999999999</v>
      </c>
      <c r="R63" s="6">
        <f t="shared" si="11"/>
        <v>0.27021899999999999</v>
      </c>
      <c r="S63" s="19">
        <f t="shared" si="12"/>
        <v>3.0669260584612486E-3</v>
      </c>
      <c r="T63" s="22">
        <f t="shared" si="13"/>
        <v>0.78975153230762118</v>
      </c>
    </row>
    <row r="64" spans="1:20">
      <c r="A64" s="1">
        <v>62</v>
      </c>
      <c r="B64" s="2" t="s">
        <v>590</v>
      </c>
      <c r="C64" s="1" t="str">
        <f>VLOOKUP(A64,'۱۰۰'!C:F,2,0)</f>
        <v>شرکت گروه توسعه فراگیر فولاد خوزستان (هولدینگ)</v>
      </c>
      <c r="D64" s="46" t="s">
        <v>645</v>
      </c>
      <c r="E64" s="6">
        <f>IFERROR(VLOOKUP(A64,'۱۰۰'!C:F,3,0)," ")</f>
        <v>191316.5</v>
      </c>
      <c r="F64" s="6">
        <f t="shared" si="1"/>
        <v>19131.650000000001</v>
      </c>
      <c r="G64" s="11">
        <f t="shared" si="2"/>
        <v>19.13165</v>
      </c>
      <c r="H64" s="6">
        <f t="shared" si="3"/>
        <v>382.63299999999998</v>
      </c>
      <c r="I64" s="6">
        <f t="shared" si="4"/>
        <v>0.382633</v>
      </c>
      <c r="J64" s="19">
        <f t="shared" si="5"/>
        <v>2.904841075297762E-3</v>
      </c>
      <c r="K64" s="22">
        <f t="shared" si="14"/>
        <v>0.79773305225581725</v>
      </c>
      <c r="L64" s="9">
        <f t="shared" si="6"/>
        <v>0.36843878391833274</v>
      </c>
      <c r="M64" s="2">
        <f t="shared" si="7"/>
        <v>60</v>
      </c>
      <c r="N64" s="6">
        <f>IFERROR(VLOOKUP(A64,'۱۰۰'!C:F,4,0)," ")</f>
        <v>139806.39999999999</v>
      </c>
      <c r="O64" s="6">
        <f t="shared" si="8"/>
        <v>13980.64</v>
      </c>
      <c r="P64" s="11">
        <f t="shared" si="9"/>
        <v>13.980639999999999</v>
      </c>
      <c r="Q64" s="6">
        <f t="shared" si="10"/>
        <v>279.61279999999999</v>
      </c>
      <c r="R64" s="6">
        <f t="shared" si="11"/>
        <v>0.27961279999999999</v>
      </c>
      <c r="S64" s="19">
        <f t="shared" si="12"/>
        <v>3.1735436168415748E-3</v>
      </c>
      <c r="T64" s="22">
        <f t="shared" si="13"/>
        <v>0.79292507592446271</v>
      </c>
    </row>
    <row r="65" spans="1:20">
      <c r="A65" s="1">
        <v>63</v>
      </c>
      <c r="B65" s="2" t="s">
        <v>590</v>
      </c>
      <c r="C65" s="1" t="str">
        <f>VLOOKUP(A65,'۱۰۰'!C:F,2,0)</f>
        <v>شرکت مهندسی فکور صنعت تهران (هولدینگ)</v>
      </c>
      <c r="D65" s="46" t="s">
        <v>647</v>
      </c>
      <c r="E65" s="6">
        <f>IFERROR(VLOOKUP(A65,'۱۰۰'!C:F,3,0)," ")</f>
        <v>189141.7</v>
      </c>
      <c r="F65" s="6">
        <f t="shared" si="1"/>
        <v>18914.170000000002</v>
      </c>
      <c r="G65" s="11">
        <f t="shared" si="2"/>
        <v>18.914170000000002</v>
      </c>
      <c r="H65" s="6">
        <f t="shared" si="3"/>
        <v>378.28339999999997</v>
      </c>
      <c r="I65" s="6">
        <f t="shared" si="4"/>
        <v>0.37828339999999999</v>
      </c>
      <c r="J65" s="19">
        <f t="shared" si="5"/>
        <v>2.8718201473037957E-3</v>
      </c>
      <c r="K65" s="22">
        <f t="shared" si="14"/>
        <v>0.80060487240312106</v>
      </c>
      <c r="L65" s="9">
        <f t="shared" si="6"/>
        <v>0.22152996641694656</v>
      </c>
      <c r="M65" s="2">
        <f t="shared" si="7"/>
        <v>56</v>
      </c>
      <c r="N65" s="6">
        <f>IFERROR(VLOOKUP(A65,'۱۰۰'!C:F,4,0)," ")</f>
        <v>154840</v>
      </c>
      <c r="O65" s="6">
        <f t="shared" si="8"/>
        <v>15484</v>
      </c>
      <c r="P65" s="11">
        <f t="shared" si="9"/>
        <v>15.484</v>
      </c>
      <c r="Q65" s="6">
        <f t="shared" si="10"/>
        <v>309.68</v>
      </c>
      <c r="R65" s="6">
        <f t="shared" si="11"/>
        <v>0.30968000000000001</v>
      </c>
      <c r="S65" s="19">
        <f t="shared" si="12"/>
        <v>3.5147997061060828E-3</v>
      </c>
      <c r="T65" s="22">
        <f t="shared" si="13"/>
        <v>0.79643987563056884</v>
      </c>
    </row>
    <row r="66" spans="1:20">
      <c r="A66" s="1">
        <v>64</v>
      </c>
      <c r="B66" s="2" t="s">
        <v>590</v>
      </c>
      <c r="C66" s="1" t="str">
        <f>VLOOKUP(A66,'۱۰۰'!C:F,2,0)</f>
        <v>شرکت صنعت غذایی کورش</v>
      </c>
      <c r="D66" s="46" t="s">
        <v>657</v>
      </c>
      <c r="E66" s="6">
        <f>IFERROR(VLOOKUP(A66,'۱۰۰'!C:F,3,0)," ")</f>
        <v>187073.7</v>
      </c>
      <c r="F66" s="6">
        <f t="shared" si="1"/>
        <v>18707.370000000003</v>
      </c>
      <c r="G66" s="11">
        <f t="shared" si="2"/>
        <v>18.707370000000001</v>
      </c>
      <c r="H66" s="6">
        <f t="shared" si="3"/>
        <v>374.14740000000006</v>
      </c>
      <c r="I66" s="6">
        <f t="shared" si="4"/>
        <v>0.37414740000000007</v>
      </c>
      <c r="J66" s="19">
        <f t="shared" si="5"/>
        <v>2.8404208098513771E-3</v>
      </c>
      <c r="K66" s="22">
        <f t="shared" si="14"/>
        <v>0.80344529321297242</v>
      </c>
      <c r="L66" s="9">
        <f t="shared" si="6"/>
        <v>2.1763558290333593</v>
      </c>
      <c r="M66" s="2">
        <f t="shared" si="7"/>
        <v>117</v>
      </c>
      <c r="N66" s="6">
        <f>IFERROR(VLOOKUP(A66,'۱۰۰'!C:F,4,0)," ")</f>
        <v>58895.7</v>
      </c>
      <c r="O66" s="6">
        <f t="shared" si="8"/>
        <v>5889.57</v>
      </c>
      <c r="P66" s="11">
        <f t="shared" si="9"/>
        <v>5.88957</v>
      </c>
      <c r="Q66" s="6">
        <f t="shared" si="10"/>
        <v>117.7914</v>
      </c>
      <c r="R66" s="6">
        <f t="shared" si="11"/>
        <v>0.11779139999999999</v>
      </c>
      <c r="S66" s="19">
        <f t="shared" si="12"/>
        <v>1.3369064134003616E-3</v>
      </c>
      <c r="T66" s="22">
        <f t="shared" si="13"/>
        <v>0.79777678204396918</v>
      </c>
    </row>
    <row r="67" spans="1:20">
      <c r="A67" s="1">
        <v>65</v>
      </c>
      <c r="B67" s="2" t="s">
        <v>590</v>
      </c>
      <c r="C67" s="1" t="str">
        <f>VLOOKUP(A67,'۱۰۰'!C:F,2,0)</f>
        <v>شرکت نفت بهران (هولدینگ)</v>
      </c>
      <c r="D67" s="46" t="s">
        <v>640</v>
      </c>
      <c r="E67" s="6">
        <f>IFERROR(VLOOKUP(A67,'۱۰۰'!C:F,3,0)," ")</f>
        <v>186361.9</v>
      </c>
      <c r="F67" s="6">
        <f t="shared" si="1"/>
        <v>18636.189999999999</v>
      </c>
      <c r="G67" s="11">
        <f t="shared" si="2"/>
        <v>18.636189999999999</v>
      </c>
      <c r="H67" s="6">
        <f t="shared" si="3"/>
        <v>372.72379999999998</v>
      </c>
      <c r="I67" s="6">
        <f t="shared" si="4"/>
        <v>0.37272379999999999</v>
      </c>
      <c r="J67" s="19">
        <f t="shared" si="5"/>
        <v>2.8296132429274732E-3</v>
      </c>
      <c r="K67" s="22">
        <f t="shared" si="14"/>
        <v>0.80627490645589994</v>
      </c>
      <c r="L67" s="9">
        <f t="shared" si="6"/>
        <v>0.53096986724500517</v>
      </c>
      <c r="M67" s="2">
        <f t="shared" si="7"/>
        <v>68</v>
      </c>
      <c r="N67" s="6">
        <f>IFERROR(VLOOKUP(A67,'۱۰۰'!C:F,4,0)," ")</f>
        <v>121728</v>
      </c>
      <c r="O67" s="6">
        <f t="shared" si="8"/>
        <v>12172.8</v>
      </c>
      <c r="P67" s="11">
        <f t="shared" si="9"/>
        <v>12.172799999999999</v>
      </c>
      <c r="Q67" s="6">
        <f t="shared" si="10"/>
        <v>243.45599999999999</v>
      </c>
      <c r="R67" s="6">
        <f t="shared" si="11"/>
        <v>0.24345599999999998</v>
      </c>
      <c r="S67" s="19">
        <f t="shared" si="12"/>
        <v>2.7631719105197699E-3</v>
      </c>
      <c r="T67" s="22">
        <f t="shared" si="13"/>
        <v>0.80053995395448896</v>
      </c>
    </row>
    <row r="68" spans="1:20">
      <c r="A68" s="1">
        <v>66</v>
      </c>
      <c r="B68" s="2" t="s">
        <v>590</v>
      </c>
      <c r="C68" s="1" t="str">
        <f>VLOOKUP(A68,'۱۰۰'!C:F,2,0)</f>
        <v>شرکت تضامنی جواد ذاکری دانا و شرکاء</v>
      </c>
      <c r="D68" s="46" t="s">
        <v>659</v>
      </c>
      <c r="E68" s="6">
        <f>IFERROR(VLOOKUP(A68,'۱۰۰'!C:F,3,0)," ")</f>
        <v>178013</v>
      </c>
      <c r="F68" s="6">
        <f t="shared" ref="F68:F102" si="15">E68/10</f>
        <v>17801.3</v>
      </c>
      <c r="G68" s="11">
        <f t="shared" ref="G68:G102" si="16">F68/1000</f>
        <v>17.801299999999998</v>
      </c>
      <c r="H68" s="6">
        <f t="shared" ref="H68:H102" si="17">F68*1000000000/$C$1/1000000</f>
        <v>356.02600000000001</v>
      </c>
      <c r="I68" s="6">
        <f t="shared" ref="I68:I102" si="18">H68/1000</f>
        <v>0.35602600000000001</v>
      </c>
      <c r="J68" s="19">
        <f t="shared" ref="J68:J131" si="19">I68/SUM($I$3:$I$502)</f>
        <v>2.7028482871941546E-3</v>
      </c>
      <c r="K68" s="22">
        <f t="shared" si="14"/>
        <v>0.80897775474309408</v>
      </c>
      <c r="L68" s="9">
        <f t="shared" ref="L68:L102" si="20">IFERROR(E68/N68-1," ")</f>
        <v>0.67097521505194679</v>
      </c>
      <c r="M68" s="2">
        <f t="shared" ref="M68:M131" si="21">IFERROR(RANK(N68,$N$3:$N$502)," ")</f>
        <v>75</v>
      </c>
      <c r="N68" s="6">
        <f>IFERROR(VLOOKUP(A68,'۱۰۰'!C:F,4,0)," ")</f>
        <v>106532.4</v>
      </c>
      <c r="O68" s="6">
        <f t="shared" ref="O68:O102" si="22">N68/10</f>
        <v>10653.24</v>
      </c>
      <c r="P68" s="11">
        <f t="shared" ref="P68:P102" si="23">O68/1000</f>
        <v>10.65324</v>
      </c>
      <c r="Q68" s="6">
        <f t="shared" ref="Q68:Q102" si="24">O68*1000000000/$C$1/1000000</f>
        <v>213.06479999999999</v>
      </c>
      <c r="R68" s="6">
        <f t="shared" ref="R68:R102" si="25">Q68/1000</f>
        <v>0.2130648</v>
      </c>
      <c r="S68" s="19">
        <f t="shared" ref="S68:S131" si="26">R68/SUM($R$3:$R$502)</f>
        <v>2.4182384927071534E-3</v>
      </c>
      <c r="T68" s="22">
        <f t="shared" ref="T68:T103" si="27">S68+T67</f>
        <v>0.80295819244719613</v>
      </c>
    </row>
    <row r="69" spans="1:20">
      <c r="A69" s="1">
        <v>67</v>
      </c>
      <c r="B69" s="2" t="s">
        <v>590</v>
      </c>
      <c r="C69" s="1" t="str">
        <f>VLOOKUP(A69,'۱۰۰'!C:F,2,0)</f>
        <v>شرکت پالایش نفت آفتاب</v>
      </c>
      <c r="D69" s="46" t="s">
        <v>640</v>
      </c>
      <c r="E69" s="6">
        <f>IFERROR(VLOOKUP(A69,'۱۰۰'!C:F,3,0)," ")</f>
        <v>173071.1</v>
      </c>
      <c r="F69" s="6">
        <f t="shared" si="15"/>
        <v>17307.11</v>
      </c>
      <c r="G69" s="11">
        <f t="shared" si="16"/>
        <v>17.307110000000002</v>
      </c>
      <c r="H69" s="6">
        <f t="shared" si="17"/>
        <v>346.1422</v>
      </c>
      <c r="I69" s="6">
        <f t="shared" si="18"/>
        <v>0.34614220000000001</v>
      </c>
      <c r="J69" s="19">
        <f t="shared" si="19"/>
        <v>2.6278132844107355E-3</v>
      </c>
      <c r="K69" s="22">
        <f t="shared" ref="K69:K102" si="28">J69+K68</f>
        <v>0.81160556802750483</v>
      </c>
      <c r="L69" s="9">
        <f t="shared" si="20"/>
        <v>0.82081206418408525</v>
      </c>
      <c r="M69" s="2">
        <f t="shared" si="21"/>
        <v>85</v>
      </c>
      <c r="N69" s="6">
        <f>IFERROR(VLOOKUP(A69,'۱۰۰'!C:F,4,0)," ")</f>
        <v>95051.6</v>
      </c>
      <c r="O69" s="6">
        <f t="shared" si="22"/>
        <v>9505.16</v>
      </c>
      <c r="P69" s="11">
        <f t="shared" si="23"/>
        <v>9.5051600000000001</v>
      </c>
      <c r="Q69" s="6">
        <f t="shared" si="24"/>
        <v>190.10319999999999</v>
      </c>
      <c r="R69" s="6">
        <f t="shared" si="25"/>
        <v>0.1901032</v>
      </c>
      <c r="S69" s="19">
        <f t="shared" si="26"/>
        <v>2.1576293964409255E-3</v>
      </c>
      <c r="T69" s="22">
        <f t="shared" si="27"/>
        <v>0.80511582184363706</v>
      </c>
    </row>
    <row r="70" spans="1:20">
      <c r="A70" s="1">
        <v>68</v>
      </c>
      <c r="B70" s="2" t="s">
        <v>590</v>
      </c>
      <c r="C70" s="1" t="str">
        <f>VLOOKUP(A70,'۱۰۰'!C:F,2,0)</f>
        <v>شرکت فولاد سیرجان ایرانیان (هولدینگ)</v>
      </c>
      <c r="D70" s="46" t="s">
        <v>645</v>
      </c>
      <c r="E70" s="6">
        <f>IFERROR(VLOOKUP(A70,'۱۰۰'!C:F,3,0)," ")</f>
        <v>167293.1</v>
      </c>
      <c r="F70" s="6">
        <f t="shared" si="15"/>
        <v>16729.310000000001</v>
      </c>
      <c r="G70" s="11">
        <f t="shared" si="16"/>
        <v>16.729310000000002</v>
      </c>
      <c r="H70" s="6">
        <f t="shared" si="17"/>
        <v>334.58620000000008</v>
      </c>
      <c r="I70" s="6">
        <f t="shared" si="18"/>
        <v>0.33458620000000006</v>
      </c>
      <c r="J70" s="19">
        <f t="shared" si="19"/>
        <v>2.5400834141012202E-3</v>
      </c>
      <c r="K70" s="22">
        <f t="shared" si="28"/>
        <v>0.814145651441606</v>
      </c>
      <c r="L70" s="9">
        <f t="shared" si="20"/>
        <v>0.20156878349250773</v>
      </c>
      <c r="M70" s="2">
        <f t="shared" si="21"/>
        <v>61</v>
      </c>
      <c r="N70" s="6">
        <f>IFERROR(VLOOKUP(A70,'۱۰۰'!C:F,4,0)," ")</f>
        <v>139228.9</v>
      </c>
      <c r="O70" s="6">
        <f t="shared" si="22"/>
        <v>13922.89</v>
      </c>
      <c r="P70" s="11">
        <f t="shared" si="23"/>
        <v>13.922889999999999</v>
      </c>
      <c r="Q70" s="6">
        <f t="shared" si="24"/>
        <v>278.45780000000002</v>
      </c>
      <c r="R70" s="6">
        <f t="shared" si="25"/>
        <v>0.27845780000000003</v>
      </c>
      <c r="S70" s="19">
        <f t="shared" si="26"/>
        <v>3.1604346215543351E-3</v>
      </c>
      <c r="T70" s="22">
        <f t="shared" si="27"/>
        <v>0.80827625646519141</v>
      </c>
    </row>
    <row r="71" spans="1:20">
      <c r="A71" s="1">
        <v>69</v>
      </c>
      <c r="B71" s="2" t="s">
        <v>590</v>
      </c>
      <c r="C71" s="1" t="str">
        <f>VLOOKUP(A71,'۱۰۰'!C:F,2,0)</f>
        <v>شرکت بیمه پاسارگاد (هولدینگ)</v>
      </c>
      <c r="D71" s="46" t="s">
        <v>650</v>
      </c>
      <c r="E71" s="6">
        <f>IFERROR(VLOOKUP(A71,'۱۰۰'!C:F,3,0)," ")</f>
        <v>159980.79999999999</v>
      </c>
      <c r="F71" s="6">
        <f t="shared" si="15"/>
        <v>15998.079999999998</v>
      </c>
      <c r="G71" s="11">
        <f t="shared" si="16"/>
        <v>15.998079999999998</v>
      </c>
      <c r="H71" s="6">
        <f t="shared" si="17"/>
        <v>319.96159999999992</v>
      </c>
      <c r="I71" s="6">
        <f t="shared" si="18"/>
        <v>0.3199615999999999</v>
      </c>
      <c r="J71" s="19">
        <f t="shared" si="19"/>
        <v>2.4290576040174056E-3</v>
      </c>
      <c r="K71" s="22">
        <f t="shared" si="28"/>
        <v>0.81657470904562346</v>
      </c>
      <c r="L71" s="9">
        <f t="shared" si="20"/>
        <v>0.23952130140563077</v>
      </c>
      <c r="M71" s="2">
        <f t="shared" si="21"/>
        <v>64</v>
      </c>
      <c r="N71" s="6">
        <f>IFERROR(VLOOKUP(A71,'۱۰۰'!C:F,4,0)," ")</f>
        <v>129066.6</v>
      </c>
      <c r="O71" s="6">
        <f t="shared" si="22"/>
        <v>12906.66</v>
      </c>
      <c r="P71" s="11">
        <f t="shared" si="23"/>
        <v>12.90666</v>
      </c>
      <c r="Q71" s="6">
        <f t="shared" si="24"/>
        <v>258.13319999999999</v>
      </c>
      <c r="R71" s="6">
        <f t="shared" si="25"/>
        <v>0.25813320000000001</v>
      </c>
      <c r="S71" s="19">
        <f t="shared" si="26"/>
        <v>2.9297548937491044E-3</v>
      </c>
      <c r="T71" s="22">
        <f t="shared" si="27"/>
        <v>0.81120601135894055</v>
      </c>
    </row>
    <row r="72" spans="1:20">
      <c r="A72" s="1">
        <v>70</v>
      </c>
      <c r="B72" s="2" t="s">
        <v>590</v>
      </c>
      <c r="C72" s="1" t="str">
        <f>VLOOKUP(A72,'۱۰۰'!C:F,2,0)</f>
        <v>شرکت گروه سرمایه گذاری میراث فرهنگی و گردشگری ایران (هولدینگ)</v>
      </c>
      <c r="D72" s="46" t="s">
        <v>655</v>
      </c>
      <c r="E72" s="6">
        <f>IFERROR(VLOOKUP(A72,'۱۰۰'!C:F,3,0)," ")</f>
        <v>158575.1</v>
      </c>
      <c r="F72" s="6">
        <f t="shared" si="15"/>
        <v>15857.51</v>
      </c>
      <c r="G72" s="11">
        <f t="shared" si="16"/>
        <v>15.85751</v>
      </c>
      <c r="H72" s="6">
        <f t="shared" si="17"/>
        <v>317.15019999999998</v>
      </c>
      <c r="I72" s="6">
        <f t="shared" si="18"/>
        <v>0.31715019999999999</v>
      </c>
      <c r="J72" s="19">
        <f t="shared" si="19"/>
        <v>2.4077142536030613E-3</v>
      </c>
      <c r="K72" s="22">
        <f t="shared" si="28"/>
        <v>0.81898242329922655</v>
      </c>
      <c r="L72" s="9">
        <f t="shared" si="20"/>
        <v>20.36094347755806</v>
      </c>
      <c r="M72" s="2">
        <f t="shared" si="21"/>
        <v>268</v>
      </c>
      <c r="N72" s="6">
        <f>IFERROR(VLOOKUP(A72,'۱۰۰'!C:F,4,0)," ")</f>
        <v>7423.6</v>
      </c>
      <c r="O72" s="6">
        <f t="shared" si="22"/>
        <v>742.36</v>
      </c>
      <c r="P72" s="11">
        <f t="shared" si="23"/>
        <v>0.74236000000000002</v>
      </c>
      <c r="Q72" s="6">
        <f t="shared" si="24"/>
        <v>14.847200000000001</v>
      </c>
      <c r="R72" s="6">
        <f t="shared" si="25"/>
        <v>1.4847200000000001E-2</v>
      </c>
      <c r="S72" s="19">
        <f t="shared" si="26"/>
        <v>1.6851244573914438E-4</v>
      </c>
      <c r="T72" s="22">
        <f t="shared" si="27"/>
        <v>0.81137452380467967</v>
      </c>
    </row>
    <row r="73" spans="1:20">
      <c r="A73" s="1">
        <v>71</v>
      </c>
      <c r="B73" s="2" t="s">
        <v>590</v>
      </c>
      <c r="C73" s="1" t="str">
        <f>VLOOKUP(A73,'۱۰۰'!C:F,2,0)</f>
        <v>شرکت اقتصادی نگین گردشگری ایرانیان (هولدینگ)</v>
      </c>
      <c r="D73" s="47" t="s">
        <v>655</v>
      </c>
      <c r="E73" s="6">
        <f>IFERROR(VLOOKUP(A73,'۱۰۰'!C:F,3,0)," ")</f>
        <v>153670</v>
      </c>
      <c r="F73" s="6">
        <f t="shared" si="15"/>
        <v>15367</v>
      </c>
      <c r="G73" s="11">
        <f t="shared" si="16"/>
        <v>15.367000000000001</v>
      </c>
      <c r="H73" s="6">
        <f t="shared" si="17"/>
        <v>307.33999999999997</v>
      </c>
      <c r="I73" s="6">
        <f t="shared" si="18"/>
        <v>0.30734</v>
      </c>
      <c r="J73" s="19">
        <f t="shared" si="19"/>
        <v>2.3332380011186022E-3</v>
      </c>
      <c r="K73" s="22">
        <f t="shared" si="28"/>
        <v>0.82131566130034517</v>
      </c>
      <c r="L73" s="9">
        <f t="shared" si="20"/>
        <v>0.5111375964189766</v>
      </c>
      <c r="M73" s="2">
        <f t="shared" si="21"/>
        <v>77</v>
      </c>
      <c r="N73" s="6">
        <f>IFERROR(VLOOKUP(A73,'۱۰۰'!C:F,4,0)," ")</f>
        <v>101691.6</v>
      </c>
      <c r="O73" s="6">
        <f t="shared" si="22"/>
        <v>10169.16</v>
      </c>
      <c r="P73" s="11">
        <f t="shared" si="23"/>
        <v>10.16916</v>
      </c>
      <c r="Q73" s="6">
        <f t="shared" si="24"/>
        <v>203.38319999999999</v>
      </c>
      <c r="R73" s="6">
        <f t="shared" si="25"/>
        <v>0.20338319999999999</v>
      </c>
      <c r="S73" s="19">
        <f t="shared" si="26"/>
        <v>2.3083544677955131E-3</v>
      </c>
      <c r="T73" s="22">
        <f t="shared" si="27"/>
        <v>0.81368287827247521</v>
      </c>
    </row>
    <row r="74" spans="1:20">
      <c r="A74" s="1">
        <v>72</v>
      </c>
      <c r="B74" s="2" t="s">
        <v>590</v>
      </c>
      <c r="C74" s="1" t="str">
        <f>VLOOKUP(A74,'۱۰۰'!C:F,2,0)</f>
        <v>شرکت توزیع داروپخش</v>
      </c>
      <c r="D74" s="46" t="s">
        <v>656</v>
      </c>
      <c r="E74" s="6">
        <f>IFERROR(VLOOKUP(A74,'۱۰۰'!C:F,3,0)," ")</f>
        <v>146056.4</v>
      </c>
      <c r="F74" s="6">
        <f t="shared" si="15"/>
        <v>14605.64</v>
      </c>
      <c r="G74" s="11">
        <f t="shared" si="16"/>
        <v>14.605639999999999</v>
      </c>
      <c r="H74" s="6">
        <f t="shared" si="17"/>
        <v>292.11279999999999</v>
      </c>
      <c r="I74" s="6">
        <f t="shared" si="18"/>
        <v>0.29211280000000001</v>
      </c>
      <c r="J74" s="19">
        <f t="shared" si="19"/>
        <v>2.2176374229620553E-3</v>
      </c>
      <c r="K74" s="22">
        <f t="shared" si="28"/>
        <v>0.82353329872330727</v>
      </c>
      <c r="L74" s="9">
        <f t="shared" si="20"/>
        <v>0.62158405332729361</v>
      </c>
      <c r="M74" s="2">
        <f t="shared" si="21"/>
        <v>90</v>
      </c>
      <c r="N74" s="6">
        <f>IFERROR(VLOOKUP(A74,'۱۰۰'!C:F,4,0)," ")</f>
        <v>90070.2</v>
      </c>
      <c r="O74" s="6">
        <f t="shared" si="22"/>
        <v>9007.02</v>
      </c>
      <c r="P74" s="11">
        <f t="shared" si="23"/>
        <v>9.0070200000000007</v>
      </c>
      <c r="Q74" s="6">
        <f t="shared" si="24"/>
        <v>180.1404</v>
      </c>
      <c r="R74" s="6">
        <f t="shared" si="25"/>
        <v>0.18014040000000001</v>
      </c>
      <c r="S74" s="19">
        <f t="shared" si="26"/>
        <v>2.0445538135424701E-3</v>
      </c>
      <c r="T74" s="22">
        <f t="shared" si="27"/>
        <v>0.81572743208601772</v>
      </c>
    </row>
    <row r="75" spans="1:20">
      <c r="A75" s="1">
        <v>73</v>
      </c>
      <c r="B75" s="2" t="s">
        <v>590</v>
      </c>
      <c r="C75" s="1" t="str">
        <f>VLOOKUP(A75,'۱۰۰'!C:F,2,0)</f>
        <v>شرکت آهن و فولاد ارفع</v>
      </c>
      <c r="D75" s="46" t="s">
        <v>645</v>
      </c>
      <c r="E75" s="6">
        <f>IFERROR(VLOOKUP(A75,'۱۰۰'!C:F,3,0)," ")</f>
        <v>144548.5</v>
      </c>
      <c r="F75" s="6">
        <f t="shared" si="15"/>
        <v>14454.85</v>
      </c>
      <c r="G75" s="11">
        <f t="shared" si="16"/>
        <v>14.45485</v>
      </c>
      <c r="H75" s="6">
        <f t="shared" si="17"/>
        <v>289.09699999999998</v>
      </c>
      <c r="I75" s="6">
        <f t="shared" si="18"/>
        <v>0.28909699999999999</v>
      </c>
      <c r="J75" s="19">
        <f t="shared" si="19"/>
        <v>2.1947423257935332E-3</v>
      </c>
      <c r="K75" s="22">
        <f t="shared" si="28"/>
        <v>0.8257280410491008</v>
      </c>
      <c r="L75" s="9">
        <f t="shared" si="20"/>
        <v>0.46037940959849499</v>
      </c>
      <c r="M75" s="2">
        <f t="shared" si="21"/>
        <v>78</v>
      </c>
      <c r="N75" s="6">
        <f>IFERROR(VLOOKUP(A75,'۱۰۰'!C:F,4,0)," ")</f>
        <v>98980.1</v>
      </c>
      <c r="O75" s="6">
        <f t="shared" si="22"/>
        <v>9898.01</v>
      </c>
      <c r="P75" s="11">
        <f t="shared" si="23"/>
        <v>9.8980100000000011</v>
      </c>
      <c r="Q75" s="6">
        <f t="shared" si="24"/>
        <v>197.96019999999999</v>
      </c>
      <c r="R75" s="6">
        <f t="shared" si="25"/>
        <v>0.19796019999999998</v>
      </c>
      <c r="S75" s="19">
        <f t="shared" si="26"/>
        <v>2.2468046137325668E-3</v>
      </c>
      <c r="T75" s="22">
        <f t="shared" si="27"/>
        <v>0.81797423669975033</v>
      </c>
    </row>
    <row r="76" spans="1:20">
      <c r="A76" s="1">
        <v>74</v>
      </c>
      <c r="B76" s="2" t="s">
        <v>590</v>
      </c>
      <c r="C76" s="1" t="str">
        <f>VLOOKUP(A76,'۱۰۰'!C:F,2,0)</f>
        <v>شرکت گسترش صنایع و معادن ماهان (هولدینگ)</v>
      </c>
      <c r="D76" s="46" t="s">
        <v>645</v>
      </c>
      <c r="E76" s="6">
        <f>IFERROR(VLOOKUP(A76,'۱۰۰'!C:F,3,0)," ")</f>
        <v>142095.20000000001</v>
      </c>
      <c r="F76" s="6">
        <f t="shared" si="15"/>
        <v>14209.52</v>
      </c>
      <c r="G76" s="11">
        <f t="shared" si="16"/>
        <v>14.209520000000001</v>
      </c>
      <c r="H76" s="6">
        <f t="shared" si="17"/>
        <v>284.19040000000001</v>
      </c>
      <c r="I76" s="6">
        <f t="shared" si="18"/>
        <v>0.28419040000000001</v>
      </c>
      <c r="J76" s="19">
        <f t="shared" si="19"/>
        <v>2.1574928119772762E-3</v>
      </c>
      <c r="K76" s="22">
        <f t="shared" si="28"/>
        <v>0.8278855338610781</v>
      </c>
      <c r="L76" s="9">
        <f t="shared" si="20"/>
        <v>0.62645080649961327</v>
      </c>
      <c r="M76" s="2">
        <f t="shared" si="21"/>
        <v>93</v>
      </c>
      <c r="N76" s="6">
        <f>IFERROR(VLOOKUP(A76,'۱۰۰'!C:F,4,0)," ")</f>
        <v>87365.2</v>
      </c>
      <c r="O76" s="6">
        <f t="shared" si="22"/>
        <v>8736.52</v>
      </c>
      <c r="P76" s="11">
        <f t="shared" si="23"/>
        <v>8.7365200000000005</v>
      </c>
      <c r="Q76" s="6">
        <f t="shared" si="24"/>
        <v>174.7304</v>
      </c>
      <c r="R76" s="6">
        <f t="shared" si="25"/>
        <v>0.17473040000000001</v>
      </c>
      <c r="S76" s="19">
        <f t="shared" si="26"/>
        <v>1.9831515066126267E-3</v>
      </c>
      <c r="T76" s="22">
        <f t="shared" si="27"/>
        <v>0.81995738820636299</v>
      </c>
    </row>
    <row r="77" spans="1:20">
      <c r="A77" s="1">
        <v>75</v>
      </c>
      <c r="B77" s="2" t="s">
        <v>590</v>
      </c>
      <c r="C77" s="1" t="str">
        <f>VLOOKUP(A77,'۱۰۰'!C:F,2,0)</f>
        <v>شرکت آلومینیوم المهدی</v>
      </c>
      <c r="D77" s="46" t="s">
        <v>645</v>
      </c>
      <c r="E77" s="6">
        <f>IFERROR(VLOOKUP(A77,'۱۰۰'!C:F,3,0)," ")</f>
        <v>141812.1</v>
      </c>
      <c r="F77" s="6">
        <f t="shared" si="15"/>
        <v>14181.210000000001</v>
      </c>
      <c r="G77" s="11">
        <f t="shared" si="16"/>
        <v>14.18121</v>
      </c>
      <c r="H77" s="6">
        <f t="shared" si="17"/>
        <v>283.62419999999997</v>
      </c>
      <c r="I77" s="6">
        <f t="shared" si="18"/>
        <v>0.28362419999999999</v>
      </c>
      <c r="J77" s="19">
        <f t="shared" si="19"/>
        <v>2.1531943823676143E-3</v>
      </c>
      <c r="K77" s="22">
        <f t="shared" si="28"/>
        <v>0.83003872824344571</v>
      </c>
      <c r="L77" s="9">
        <f t="shared" si="20"/>
        <v>0.65662535191523674</v>
      </c>
      <c r="M77" s="2">
        <f t="shared" si="21"/>
        <v>94</v>
      </c>
      <c r="N77" s="6">
        <f>IFERROR(VLOOKUP(A77,'۱۰۰'!C:F,4,0)," ")</f>
        <v>85603</v>
      </c>
      <c r="O77" s="6">
        <f t="shared" si="22"/>
        <v>8560.2999999999993</v>
      </c>
      <c r="P77" s="11">
        <f t="shared" si="23"/>
        <v>8.5602999999999998</v>
      </c>
      <c r="Q77" s="6">
        <f t="shared" si="24"/>
        <v>171.20599999999996</v>
      </c>
      <c r="R77" s="6">
        <f t="shared" si="25"/>
        <v>0.17120599999999997</v>
      </c>
      <c r="S77" s="19">
        <f t="shared" si="26"/>
        <v>1.9431503438504193E-3</v>
      </c>
      <c r="T77" s="22">
        <f t="shared" si="27"/>
        <v>0.82190053855021339</v>
      </c>
    </row>
    <row r="78" spans="1:20">
      <c r="A78" s="1">
        <v>76</v>
      </c>
      <c r="B78" s="2" t="s">
        <v>590</v>
      </c>
      <c r="C78" s="1" t="str">
        <f>VLOOKUP(A78,'۱۰۰'!C:F,2,0)</f>
        <v>شرکت اقتصادی و خودکفایی آزادگان (هولدینگ)</v>
      </c>
      <c r="D78" s="46" t="s">
        <v>657</v>
      </c>
      <c r="E78" s="6">
        <f>IFERROR(VLOOKUP(A78,'۱۰۰'!C:F,3,0)," ")</f>
        <v>141736.29999999999</v>
      </c>
      <c r="F78" s="6">
        <f t="shared" si="15"/>
        <v>14173.63</v>
      </c>
      <c r="G78" s="11">
        <f t="shared" si="16"/>
        <v>14.173629999999999</v>
      </c>
      <c r="H78" s="6">
        <f t="shared" si="17"/>
        <v>283.4726</v>
      </c>
      <c r="I78" s="6">
        <f t="shared" si="18"/>
        <v>0.28347260000000002</v>
      </c>
      <c r="J78" s="19">
        <f t="shared" si="19"/>
        <v>2.1520434782192135E-3</v>
      </c>
      <c r="K78" s="22">
        <f t="shared" si="28"/>
        <v>0.83219077172166489</v>
      </c>
      <c r="L78" s="9">
        <f t="shared" si="20"/>
        <v>0.73864557764799521</v>
      </c>
      <c r="M78" s="2">
        <f t="shared" si="21"/>
        <v>95</v>
      </c>
      <c r="N78" s="6">
        <f>IFERROR(VLOOKUP(A78,'۱۰۰'!C:F,4,0)," ")</f>
        <v>81521.100000000006</v>
      </c>
      <c r="O78" s="6">
        <f t="shared" si="22"/>
        <v>8152.1100000000006</v>
      </c>
      <c r="P78" s="11">
        <f t="shared" si="23"/>
        <v>8.1521100000000004</v>
      </c>
      <c r="Q78" s="6">
        <f t="shared" si="24"/>
        <v>163.04220000000004</v>
      </c>
      <c r="R78" s="6">
        <f t="shared" si="25"/>
        <v>0.16304220000000003</v>
      </c>
      <c r="S78" s="19">
        <f t="shared" si="26"/>
        <v>1.8504930142175446E-3</v>
      </c>
      <c r="T78" s="22">
        <f t="shared" si="27"/>
        <v>0.82375103156443097</v>
      </c>
    </row>
    <row r="79" spans="1:20">
      <c r="A79" s="1">
        <v>77</v>
      </c>
      <c r="B79" s="2" t="s">
        <v>590</v>
      </c>
      <c r="C79" s="1" t="str">
        <f>VLOOKUP(A79,'۱۰۰'!C:F,2,0)</f>
        <v>شرکت جهان فولاد سیرجان (هولدینگ)</v>
      </c>
      <c r="D79" s="46" t="s">
        <v>645</v>
      </c>
      <c r="E79" s="6">
        <f>IFERROR(VLOOKUP(A79,'۱۰۰'!C:F,3,0)," ")</f>
        <v>141713.4</v>
      </c>
      <c r="F79" s="6">
        <f t="shared" si="15"/>
        <v>14171.34</v>
      </c>
      <c r="G79" s="11">
        <f t="shared" si="16"/>
        <v>14.171340000000001</v>
      </c>
      <c r="H79" s="6">
        <f t="shared" si="17"/>
        <v>283.42680000000001</v>
      </c>
      <c r="I79" s="6">
        <f t="shared" si="18"/>
        <v>0.28342680000000003</v>
      </c>
      <c r="J79" s="19">
        <f t="shared" si="19"/>
        <v>2.1516957776255676E-3</v>
      </c>
      <c r="K79" s="22">
        <f t="shared" si="28"/>
        <v>0.83434246749929042</v>
      </c>
      <c r="L79" s="9">
        <f t="shared" si="20"/>
        <v>0.30632257493591153</v>
      </c>
      <c r="M79" s="2">
        <f t="shared" si="21"/>
        <v>74</v>
      </c>
      <c r="N79" s="6">
        <f>IFERROR(VLOOKUP(A79,'۱۰۰'!C:F,4,0)," ")</f>
        <v>108482.7</v>
      </c>
      <c r="O79" s="6">
        <f t="shared" si="22"/>
        <v>10848.27</v>
      </c>
      <c r="P79" s="11">
        <f t="shared" si="23"/>
        <v>10.848270000000001</v>
      </c>
      <c r="Q79" s="6">
        <f t="shared" si="24"/>
        <v>216.96539999999999</v>
      </c>
      <c r="R79" s="6">
        <f t="shared" si="25"/>
        <v>0.21696539999999997</v>
      </c>
      <c r="S79" s="19">
        <f t="shared" si="26"/>
        <v>2.4625094425057754E-3</v>
      </c>
      <c r="T79" s="22">
        <f t="shared" si="27"/>
        <v>0.82621354100693678</v>
      </c>
    </row>
    <row r="80" spans="1:20">
      <c r="A80" s="1">
        <v>78</v>
      </c>
      <c r="B80" s="2" t="s">
        <v>590</v>
      </c>
      <c r="C80" s="1" t="str">
        <f>VLOOKUP(A80,'۱۰۰'!C:F,2,0)</f>
        <v>شرکت نفت پاسارگاد (هولدینگ)</v>
      </c>
      <c r="D80" s="46" t="s">
        <v>640</v>
      </c>
      <c r="E80" s="6">
        <f>IFERROR(VLOOKUP(A80,'۱۰۰'!C:F,3,0)," ")</f>
        <v>141065</v>
      </c>
      <c r="F80" s="6">
        <f t="shared" si="15"/>
        <v>14106.5</v>
      </c>
      <c r="G80" s="11">
        <f t="shared" si="16"/>
        <v>14.1065</v>
      </c>
      <c r="H80" s="6">
        <f t="shared" si="17"/>
        <v>282.13</v>
      </c>
      <c r="I80" s="6">
        <f t="shared" si="18"/>
        <v>0.28212999999999999</v>
      </c>
      <c r="J80" s="19">
        <f t="shared" si="19"/>
        <v>2.1418508402928065E-3</v>
      </c>
      <c r="K80" s="22">
        <f t="shared" si="28"/>
        <v>0.83648431833958325</v>
      </c>
      <c r="L80" s="9">
        <f t="shared" si="20"/>
        <v>0.76112430305345624</v>
      </c>
      <c r="M80" s="2">
        <f t="shared" si="21"/>
        <v>97</v>
      </c>
      <c r="N80" s="6">
        <f>IFERROR(VLOOKUP(A80,'۱۰۰'!C:F,4,0)," ")</f>
        <v>80099.399999999994</v>
      </c>
      <c r="O80" s="6">
        <f t="shared" si="22"/>
        <v>8009.94</v>
      </c>
      <c r="P80" s="11">
        <f t="shared" si="23"/>
        <v>8.0099400000000003</v>
      </c>
      <c r="Q80" s="6">
        <f t="shared" si="24"/>
        <v>160.19880000000001</v>
      </c>
      <c r="R80" s="6">
        <f t="shared" si="25"/>
        <v>0.1601988</v>
      </c>
      <c r="S80" s="19">
        <f t="shared" si="26"/>
        <v>1.8182210512740478E-3</v>
      </c>
      <c r="T80" s="22">
        <f t="shared" si="27"/>
        <v>0.82803176205821083</v>
      </c>
    </row>
    <row r="81" spans="1:20">
      <c r="A81" s="1">
        <v>79</v>
      </c>
      <c r="B81" s="2" t="s">
        <v>590</v>
      </c>
      <c r="C81" s="1" t="str">
        <f>VLOOKUP(A81,'۱۰۰'!C:F,2,0)</f>
        <v>شرکت جهاد نصر کرمان (هولدینگ)</v>
      </c>
      <c r="D81" s="47" t="s">
        <v>642</v>
      </c>
      <c r="E81" s="6">
        <f>IFERROR(VLOOKUP(A81,'۱۰۰'!C:F,3,0)," ")</f>
        <v>137644.70000000001</v>
      </c>
      <c r="F81" s="6">
        <f t="shared" si="15"/>
        <v>13764.470000000001</v>
      </c>
      <c r="G81" s="11">
        <f t="shared" si="16"/>
        <v>13.764470000000001</v>
      </c>
      <c r="H81" s="6">
        <f t="shared" si="17"/>
        <v>275.28940000000006</v>
      </c>
      <c r="I81" s="6">
        <f t="shared" si="18"/>
        <v>0.27528940000000007</v>
      </c>
      <c r="J81" s="19">
        <f t="shared" si="19"/>
        <v>2.0899189476968161E-3</v>
      </c>
      <c r="K81" s="22">
        <f t="shared" si="28"/>
        <v>0.83857423728728009</v>
      </c>
      <c r="L81" s="9">
        <f t="shared" si="20"/>
        <v>0.81025460274790539</v>
      </c>
      <c r="M81" s="2">
        <f t="shared" si="21"/>
        <v>101</v>
      </c>
      <c r="N81" s="6">
        <f>IFERROR(VLOOKUP(A81,'۱۰۰'!C:F,4,0)," ")</f>
        <v>76036.100000000006</v>
      </c>
      <c r="O81" s="6">
        <f t="shared" si="22"/>
        <v>7603.6100000000006</v>
      </c>
      <c r="P81" s="11">
        <f t="shared" si="23"/>
        <v>7.6036100000000006</v>
      </c>
      <c r="Q81" s="6">
        <f t="shared" si="24"/>
        <v>152.07220000000004</v>
      </c>
      <c r="R81" s="6">
        <f t="shared" si="25"/>
        <v>0.15207220000000005</v>
      </c>
      <c r="S81" s="19">
        <f t="shared" si="26"/>
        <v>1.7259859334374373E-3</v>
      </c>
      <c r="T81" s="22">
        <f t="shared" si="27"/>
        <v>0.82975774799164825</v>
      </c>
    </row>
    <row r="82" spans="1:20">
      <c r="A82" s="1">
        <v>80</v>
      </c>
      <c r="B82" s="2" t="s">
        <v>590</v>
      </c>
      <c r="C82" s="1" t="str">
        <f>VLOOKUP(A82,'۱۰۰'!C:F,2,0)</f>
        <v>شرکت داریا همراه پایتخت</v>
      </c>
      <c r="D82" s="46" t="s">
        <v>654</v>
      </c>
      <c r="E82" s="6">
        <f>IFERROR(VLOOKUP(A82,'۱۰۰'!C:F,3,0)," ")</f>
        <v>136465.4</v>
      </c>
      <c r="F82" s="6">
        <f t="shared" si="15"/>
        <v>13646.539999999999</v>
      </c>
      <c r="G82" s="11">
        <f t="shared" si="16"/>
        <v>13.64654</v>
      </c>
      <c r="H82" s="6">
        <f t="shared" si="17"/>
        <v>272.93079999999998</v>
      </c>
      <c r="I82" s="6">
        <f t="shared" si="18"/>
        <v>0.27293079999999997</v>
      </c>
      <c r="J82" s="19">
        <f t="shared" si="19"/>
        <v>2.0720131262956364E-3</v>
      </c>
      <c r="K82" s="22">
        <f t="shared" si="28"/>
        <v>0.84064625041357577</v>
      </c>
      <c r="L82" s="9">
        <f t="shared" si="20"/>
        <v>0.38552977715235448</v>
      </c>
      <c r="M82" s="2">
        <f t="shared" si="21"/>
        <v>80</v>
      </c>
      <c r="N82" s="6">
        <f>IFERROR(VLOOKUP(A82,'۱۰۰'!C:F,4,0)," ")</f>
        <v>98493.3</v>
      </c>
      <c r="O82" s="6">
        <f t="shared" si="22"/>
        <v>9849.33</v>
      </c>
      <c r="P82" s="11">
        <f t="shared" si="23"/>
        <v>9.8493300000000001</v>
      </c>
      <c r="Q82" s="6">
        <f t="shared" si="24"/>
        <v>196.98660000000001</v>
      </c>
      <c r="R82" s="6">
        <f t="shared" si="25"/>
        <v>0.19698660000000001</v>
      </c>
      <c r="S82" s="19">
        <f t="shared" si="26"/>
        <v>2.2357544684410893E-3</v>
      </c>
      <c r="T82" s="22">
        <f t="shared" si="27"/>
        <v>0.8319935024600893</v>
      </c>
    </row>
    <row r="83" spans="1:20">
      <c r="A83" s="1">
        <v>81</v>
      </c>
      <c r="B83" s="2" t="s">
        <v>590</v>
      </c>
      <c r="C83" s="1" t="str">
        <f>VLOOKUP(A83,'۱۰۰'!C:F,2,0)</f>
        <v>شرکت نفت ایرانول (هولدینگ)</v>
      </c>
      <c r="D83" s="46" t="s">
        <v>640</v>
      </c>
      <c r="E83" s="6">
        <f>IFERROR(VLOOKUP(A83,'۱۰۰'!C:F,3,0)," ")</f>
        <v>136011.4</v>
      </c>
      <c r="F83" s="6">
        <f t="shared" si="15"/>
        <v>13601.14</v>
      </c>
      <c r="G83" s="11">
        <f t="shared" si="16"/>
        <v>13.601139999999999</v>
      </c>
      <c r="H83" s="6">
        <f t="shared" si="17"/>
        <v>272.02280000000002</v>
      </c>
      <c r="I83" s="6">
        <f t="shared" si="18"/>
        <v>0.27202280000000001</v>
      </c>
      <c r="J83" s="19">
        <f t="shared" si="19"/>
        <v>2.0651198481508601E-3</v>
      </c>
      <c r="K83" s="22">
        <f t="shared" si="28"/>
        <v>0.8427113702617266</v>
      </c>
      <c r="L83" s="9">
        <f t="shared" si="20"/>
        <v>0.51647297949699666</v>
      </c>
      <c r="M83" s="2">
        <f t="shared" si="21"/>
        <v>91</v>
      </c>
      <c r="N83" s="6">
        <f>IFERROR(VLOOKUP(A83,'۱۰۰'!C:F,4,0)," ")</f>
        <v>89689.3</v>
      </c>
      <c r="O83" s="6">
        <f t="shared" si="22"/>
        <v>8968.93</v>
      </c>
      <c r="P83" s="11">
        <f t="shared" si="23"/>
        <v>8.9689300000000003</v>
      </c>
      <c r="Q83" s="6">
        <f t="shared" si="24"/>
        <v>179.37860000000001</v>
      </c>
      <c r="R83" s="6">
        <f t="shared" si="25"/>
        <v>0.1793786</v>
      </c>
      <c r="S83" s="19">
        <f t="shared" si="26"/>
        <v>2.0359075515426262E-3</v>
      </c>
      <c r="T83" s="22">
        <f t="shared" si="27"/>
        <v>0.83402941001163189</v>
      </c>
    </row>
    <row r="84" spans="1:20">
      <c r="A84" s="1">
        <v>82</v>
      </c>
      <c r="B84" s="2" t="s">
        <v>590</v>
      </c>
      <c r="C84" s="1" t="str">
        <f>VLOOKUP(A84,'۱۰۰'!C:F,2,0)</f>
        <v>شرکت پتروشیمی تبریز</v>
      </c>
      <c r="D84" s="46" t="s">
        <v>643</v>
      </c>
      <c r="E84" s="6">
        <f>IFERROR(VLOOKUP(A84,'۱۰۰'!C:F,3,0)," ")</f>
        <v>134514.70000000001</v>
      </c>
      <c r="F84" s="6">
        <f t="shared" si="15"/>
        <v>13451.470000000001</v>
      </c>
      <c r="G84" s="11">
        <f t="shared" si="16"/>
        <v>13.45147</v>
      </c>
      <c r="H84" s="6">
        <f t="shared" si="17"/>
        <v>269.02940000000007</v>
      </c>
      <c r="I84" s="6">
        <f t="shared" si="18"/>
        <v>0.26902940000000009</v>
      </c>
      <c r="J84" s="19">
        <f t="shared" si="19"/>
        <v>2.0423948054211528E-3</v>
      </c>
      <c r="K84" s="22">
        <f t="shared" si="28"/>
        <v>0.84475376506714772</v>
      </c>
      <c r="L84" s="9">
        <f t="shared" si="20"/>
        <v>6.3215270054830741E-2</v>
      </c>
      <c r="M84" s="2">
        <f t="shared" si="21"/>
        <v>66</v>
      </c>
      <c r="N84" s="6">
        <f>IFERROR(VLOOKUP(A84,'۱۰۰'!C:F,4,0)," ")</f>
        <v>126516.9</v>
      </c>
      <c r="O84" s="6">
        <f t="shared" si="22"/>
        <v>12651.689999999999</v>
      </c>
      <c r="P84" s="11">
        <f t="shared" si="23"/>
        <v>12.651689999999999</v>
      </c>
      <c r="Q84" s="6">
        <f t="shared" si="24"/>
        <v>253.03379999999996</v>
      </c>
      <c r="R84" s="6">
        <f t="shared" si="25"/>
        <v>0.25303379999999998</v>
      </c>
      <c r="S84" s="19">
        <f t="shared" si="26"/>
        <v>2.8718778283224789E-3</v>
      </c>
      <c r="T84" s="22">
        <f t="shared" si="27"/>
        <v>0.83690128783995432</v>
      </c>
    </row>
    <row r="85" spans="1:20">
      <c r="A85" s="1">
        <v>83</v>
      </c>
      <c r="B85" s="2" t="s">
        <v>590</v>
      </c>
      <c r="C85" s="1" t="str">
        <f>VLOOKUP(A85,'۱۰۰'!C:F,2,0)</f>
        <v>شرکت پالایش نفت جی (هولدینگ)</v>
      </c>
      <c r="D85" s="46" t="s">
        <v>640</v>
      </c>
      <c r="E85" s="6">
        <f>IFERROR(VLOOKUP(A85,'۱۰۰'!C:F,3,0)," ")</f>
        <v>132143.4</v>
      </c>
      <c r="F85" s="6">
        <f t="shared" si="15"/>
        <v>13214.34</v>
      </c>
      <c r="G85" s="11">
        <f t="shared" si="16"/>
        <v>13.21434</v>
      </c>
      <c r="H85" s="6">
        <f t="shared" si="17"/>
        <v>264.28680000000003</v>
      </c>
      <c r="I85" s="6">
        <f t="shared" si="18"/>
        <v>0.26428680000000004</v>
      </c>
      <c r="J85" s="19">
        <f t="shared" si="19"/>
        <v>2.0063903330319252E-3</v>
      </c>
      <c r="K85" s="22">
        <f t="shared" si="28"/>
        <v>0.84676015540017968</v>
      </c>
      <c r="L85" s="9">
        <f t="shared" si="20"/>
        <v>0.1687962257008262</v>
      </c>
      <c r="M85" s="2">
        <f t="shared" si="21"/>
        <v>71</v>
      </c>
      <c r="N85" s="6">
        <f>IFERROR(VLOOKUP(A85,'۱۰۰'!C:F,4,0)," ")</f>
        <v>113059.4</v>
      </c>
      <c r="O85" s="6">
        <f t="shared" si="22"/>
        <v>11305.939999999999</v>
      </c>
      <c r="P85" s="11">
        <f t="shared" si="23"/>
        <v>11.305939999999998</v>
      </c>
      <c r="Q85" s="6">
        <f t="shared" si="24"/>
        <v>226.11879999999996</v>
      </c>
      <c r="R85" s="6">
        <f t="shared" si="25"/>
        <v>0.22611879999999995</v>
      </c>
      <c r="S85" s="19">
        <f t="shared" si="26"/>
        <v>2.5663985139016401E-3</v>
      </c>
      <c r="T85" s="22">
        <f t="shared" si="27"/>
        <v>0.83946768635385594</v>
      </c>
    </row>
    <row r="86" spans="1:20">
      <c r="A86" s="1">
        <v>84</v>
      </c>
      <c r="B86" s="2" t="s">
        <v>590</v>
      </c>
      <c r="C86" s="1" t="str">
        <f>VLOOKUP(A86,'۱۰۰'!C:F,2,0)</f>
        <v>شرکت صنایع معدنی فولاد سنگان خراسان (هولدینگ)</v>
      </c>
      <c r="D86" s="46" t="s">
        <v>645</v>
      </c>
      <c r="E86" s="6">
        <f>IFERROR(VLOOKUP(A86,'۱۰۰'!C:F,3,0)," ")</f>
        <v>131967.1</v>
      </c>
      <c r="F86" s="6">
        <f t="shared" si="15"/>
        <v>13196.710000000001</v>
      </c>
      <c r="G86" s="11">
        <f t="shared" si="16"/>
        <v>13.196710000000001</v>
      </c>
      <c r="H86" s="6">
        <f t="shared" si="17"/>
        <v>263.93419999999998</v>
      </c>
      <c r="I86" s="6">
        <f t="shared" si="18"/>
        <v>0.26393419999999995</v>
      </c>
      <c r="J86" s="19">
        <f t="shared" si="19"/>
        <v>2.0037134939638098E-3</v>
      </c>
      <c r="K86" s="22">
        <f t="shared" si="28"/>
        <v>0.84876386889414346</v>
      </c>
      <c r="L86" s="9">
        <f t="shared" si="20"/>
        <v>-6.8216495973621116E-2</v>
      </c>
      <c r="M86" s="2">
        <f t="shared" si="21"/>
        <v>59</v>
      </c>
      <c r="N86" s="6">
        <f>IFERROR(VLOOKUP(A86,'۱۰۰'!C:F,4,0)," ")</f>
        <v>141628.5</v>
      </c>
      <c r="O86" s="6">
        <f t="shared" si="22"/>
        <v>14162.85</v>
      </c>
      <c r="P86" s="11">
        <f t="shared" si="23"/>
        <v>14.162850000000001</v>
      </c>
      <c r="Q86" s="6">
        <f t="shared" si="24"/>
        <v>283.25700000000001</v>
      </c>
      <c r="R86" s="6">
        <f t="shared" si="25"/>
        <v>0.28325699999999998</v>
      </c>
      <c r="S86" s="19">
        <f t="shared" si="26"/>
        <v>3.2149044831842242E-3</v>
      </c>
      <c r="T86" s="22">
        <f t="shared" si="27"/>
        <v>0.84268259083704011</v>
      </c>
    </row>
    <row r="87" spans="1:20">
      <c r="A87" s="1">
        <v>85</v>
      </c>
      <c r="B87" s="2" t="s">
        <v>590</v>
      </c>
      <c r="C87" s="1" t="str">
        <f>VLOOKUP(A87,'۱۰۰'!C:F,2,0)</f>
        <v>شرکت فولاد آلیاژی ایران (هولدینگ)</v>
      </c>
      <c r="D87" s="46" t="s">
        <v>645</v>
      </c>
      <c r="E87" s="6">
        <f>IFERROR(VLOOKUP(A87,'۱۰۰'!C:F,3,0)," ")</f>
        <v>131944.70000000001</v>
      </c>
      <c r="F87" s="6">
        <f t="shared" si="15"/>
        <v>13194.470000000001</v>
      </c>
      <c r="G87" s="11">
        <f t="shared" si="16"/>
        <v>13.194470000000001</v>
      </c>
      <c r="H87" s="6">
        <f t="shared" si="17"/>
        <v>263.88940000000002</v>
      </c>
      <c r="I87" s="6">
        <f t="shared" si="18"/>
        <v>0.2638894</v>
      </c>
      <c r="J87" s="19">
        <f t="shared" si="19"/>
        <v>2.0033733850861823E-3</v>
      </c>
      <c r="K87" s="22">
        <f t="shared" si="28"/>
        <v>0.85076724227922962</v>
      </c>
      <c r="L87" s="9">
        <f t="shared" si="20"/>
        <v>0.37572803386543496</v>
      </c>
      <c r="M87" s="2">
        <f t="shared" si="21"/>
        <v>82</v>
      </c>
      <c r="N87" s="6">
        <f>IFERROR(VLOOKUP(A87,'۱۰۰'!C:F,4,0)," ")</f>
        <v>95909</v>
      </c>
      <c r="O87" s="6">
        <f t="shared" si="22"/>
        <v>9590.9</v>
      </c>
      <c r="P87" s="11">
        <f t="shared" si="23"/>
        <v>9.5908999999999995</v>
      </c>
      <c r="Q87" s="6">
        <f t="shared" si="24"/>
        <v>191.81800000000001</v>
      </c>
      <c r="R87" s="6">
        <f t="shared" si="25"/>
        <v>0.19181800000000002</v>
      </c>
      <c r="S87" s="19">
        <f t="shared" si="26"/>
        <v>2.1770919982751764E-3</v>
      </c>
      <c r="T87" s="22">
        <f t="shared" si="27"/>
        <v>0.84485968283531532</v>
      </c>
    </row>
    <row r="88" spans="1:20">
      <c r="A88" s="1">
        <v>86</v>
      </c>
      <c r="B88" s="2" t="s">
        <v>590</v>
      </c>
      <c r="C88" s="1" t="str">
        <f>VLOOKUP(A88,'۱۰۰'!C:F,2,0)</f>
        <v>شرکت تراکتورسازی ایران (هولدینگ)</v>
      </c>
      <c r="D88" s="46" t="s">
        <v>658</v>
      </c>
      <c r="E88" s="6">
        <f>IFERROR(VLOOKUP(A88,'۱۰۰'!C:F,3,0)," ")</f>
        <v>130695.3</v>
      </c>
      <c r="F88" s="6">
        <f t="shared" si="15"/>
        <v>13069.53</v>
      </c>
      <c r="G88" s="11">
        <f t="shared" si="16"/>
        <v>13.06953</v>
      </c>
      <c r="H88" s="6">
        <f t="shared" si="17"/>
        <v>261.39060000000001</v>
      </c>
      <c r="I88" s="6">
        <f t="shared" si="18"/>
        <v>0.26139060000000003</v>
      </c>
      <c r="J88" s="19">
        <f t="shared" si="19"/>
        <v>1.9844032050992133E-3</v>
      </c>
      <c r="K88" s="22">
        <f t="shared" si="28"/>
        <v>0.8527516454843288</v>
      </c>
      <c r="L88" s="9">
        <f t="shared" si="20"/>
        <v>0.9813846237811088</v>
      </c>
      <c r="M88" s="2">
        <f t="shared" si="21"/>
        <v>106</v>
      </c>
      <c r="N88" s="6">
        <f>IFERROR(VLOOKUP(A88,'۱۰۰'!C:F,4,0)," ")</f>
        <v>65961.600000000006</v>
      </c>
      <c r="O88" s="6">
        <f t="shared" si="22"/>
        <v>6596.1600000000008</v>
      </c>
      <c r="P88" s="11">
        <f t="shared" si="23"/>
        <v>6.5961600000000011</v>
      </c>
      <c r="Q88" s="6">
        <f t="shared" si="24"/>
        <v>131.92320000000001</v>
      </c>
      <c r="R88" s="6">
        <f t="shared" si="25"/>
        <v>0.13192320000000002</v>
      </c>
      <c r="S88" s="19">
        <f t="shared" si="26"/>
        <v>1.497299226907046E-3</v>
      </c>
      <c r="T88" s="22">
        <f t="shared" si="27"/>
        <v>0.84635698206222232</v>
      </c>
    </row>
    <row r="89" spans="1:20">
      <c r="A89" s="1">
        <v>87</v>
      </c>
      <c r="B89" s="2" t="s">
        <v>590</v>
      </c>
      <c r="C89" s="1" t="str">
        <f>VLOOKUP(A89,'۱۰۰'!C:F,2,0)</f>
        <v>شرکت سنگ آهن مرکزی ایران (هولدینگ)</v>
      </c>
      <c r="D89" s="46" t="s">
        <v>709</v>
      </c>
      <c r="E89" s="6">
        <f>IFERROR(VLOOKUP(A89,'۱۰۰'!C:F,3,0)," ")</f>
        <v>130029.8</v>
      </c>
      <c r="F89" s="6">
        <f t="shared" si="15"/>
        <v>13002.98</v>
      </c>
      <c r="G89" s="11">
        <f t="shared" si="16"/>
        <v>13.002979999999999</v>
      </c>
      <c r="H89" s="6">
        <f t="shared" si="17"/>
        <v>260.05959999999999</v>
      </c>
      <c r="I89" s="6">
        <f t="shared" si="18"/>
        <v>0.2600596</v>
      </c>
      <c r="J89" s="19">
        <f t="shared" si="19"/>
        <v>1.9742986310786205E-3</v>
      </c>
      <c r="K89" s="22">
        <f t="shared" si="28"/>
        <v>0.85472594411540748</v>
      </c>
      <c r="L89" s="9">
        <f t="shared" si="20"/>
        <v>0.12023964188115777</v>
      </c>
      <c r="M89" s="2">
        <f t="shared" si="21"/>
        <v>70</v>
      </c>
      <c r="N89" s="6">
        <f>IFERROR(VLOOKUP(A89,'۱۰۰'!C:F,4,0)," ")</f>
        <v>116073.2</v>
      </c>
      <c r="O89" s="6">
        <f t="shared" si="22"/>
        <v>11607.32</v>
      </c>
      <c r="P89" s="11">
        <f t="shared" si="23"/>
        <v>11.60732</v>
      </c>
      <c r="Q89" s="6">
        <f t="shared" si="24"/>
        <v>232.1464</v>
      </c>
      <c r="R89" s="6">
        <f t="shared" si="25"/>
        <v>0.2321464</v>
      </c>
      <c r="S89" s="19">
        <f t="shared" si="26"/>
        <v>2.6348104446318301E-3</v>
      </c>
      <c r="T89" s="22">
        <f t="shared" si="27"/>
        <v>0.84899179250685419</v>
      </c>
    </row>
    <row r="90" spans="1:20">
      <c r="A90" s="1">
        <v>88</v>
      </c>
      <c r="B90" s="2" t="s">
        <v>590</v>
      </c>
      <c r="C90" s="1" t="str">
        <f>VLOOKUP(A90,'۱۰۰'!C:F,2,0)</f>
        <v>شرکت صنعتی مینو (هولدینگ)</v>
      </c>
      <c r="D90" s="46" t="s">
        <v>657</v>
      </c>
      <c r="E90" s="6">
        <f>IFERROR(VLOOKUP(A90,'۱۰۰'!C:F,3,0)," ")</f>
        <v>129988.5</v>
      </c>
      <c r="F90" s="6">
        <f t="shared" si="15"/>
        <v>12998.85</v>
      </c>
      <c r="G90" s="11">
        <f t="shared" si="16"/>
        <v>12.998850000000001</v>
      </c>
      <c r="H90" s="6">
        <f t="shared" si="17"/>
        <v>259.97699999999998</v>
      </c>
      <c r="I90" s="6">
        <f t="shared" si="18"/>
        <v>0.25997699999999996</v>
      </c>
      <c r="J90" s="19">
        <f t="shared" si="19"/>
        <v>1.9736715553354939E-3</v>
      </c>
      <c r="K90" s="22">
        <f t="shared" si="28"/>
        <v>0.85669961567074293</v>
      </c>
      <c r="L90" s="9">
        <f t="shared" si="20"/>
        <v>0.85914314523337887</v>
      </c>
      <c r="M90" s="2">
        <f t="shared" si="21"/>
        <v>105</v>
      </c>
      <c r="N90" s="6">
        <f>IFERROR(VLOOKUP(A90,'۱۰۰'!C:F,4,0)," ")</f>
        <v>69918.5</v>
      </c>
      <c r="O90" s="6">
        <f t="shared" si="22"/>
        <v>6991.85</v>
      </c>
      <c r="P90" s="11">
        <f t="shared" si="23"/>
        <v>6.9918500000000003</v>
      </c>
      <c r="Q90" s="6">
        <f t="shared" si="24"/>
        <v>139.83699999999999</v>
      </c>
      <c r="R90" s="6">
        <f t="shared" si="25"/>
        <v>0.13983699999999999</v>
      </c>
      <c r="S90" s="19">
        <f t="shared" si="26"/>
        <v>1.587119111672553E-3</v>
      </c>
      <c r="T90" s="22">
        <f t="shared" si="27"/>
        <v>0.85057891161852672</v>
      </c>
    </row>
    <row r="91" spans="1:20">
      <c r="A91" s="1">
        <v>89</v>
      </c>
      <c r="B91" s="2" t="s">
        <v>590</v>
      </c>
      <c r="C91" s="1" t="str">
        <f>VLOOKUP(A91,'۱۰۰'!C:F,2,0)</f>
        <v>شرکت تولیدی فولاد سپید فراب کویر (هولدینگ)</v>
      </c>
      <c r="D91" s="46" t="s">
        <v>645</v>
      </c>
      <c r="E91" s="6">
        <f>IFERROR(VLOOKUP(A91,'۱۰۰'!C:F,3,0)," ")</f>
        <v>129064.5</v>
      </c>
      <c r="F91" s="6">
        <f t="shared" si="15"/>
        <v>12906.45</v>
      </c>
      <c r="G91" s="11">
        <f t="shared" si="16"/>
        <v>12.906450000000001</v>
      </c>
      <c r="H91" s="6">
        <f t="shared" si="17"/>
        <v>258.12900000000002</v>
      </c>
      <c r="I91" s="6">
        <f t="shared" si="18"/>
        <v>0.258129</v>
      </c>
      <c r="J91" s="19">
        <f t="shared" si="19"/>
        <v>1.9596420641333494E-3</v>
      </c>
      <c r="K91" s="22">
        <f t="shared" si="28"/>
        <v>0.85865925773487628</v>
      </c>
      <c r="L91" s="9">
        <f t="shared" si="20"/>
        <v>3.9807127578580959E-2</v>
      </c>
      <c r="M91" s="2">
        <f t="shared" si="21"/>
        <v>67</v>
      </c>
      <c r="N91" s="6">
        <f>IFERROR(VLOOKUP(A91,'۱۰۰'!C:F,4,0)," ")</f>
        <v>124123.5</v>
      </c>
      <c r="O91" s="6">
        <f t="shared" si="22"/>
        <v>12412.35</v>
      </c>
      <c r="P91" s="11">
        <f t="shared" si="23"/>
        <v>12.41235</v>
      </c>
      <c r="Q91" s="6">
        <f t="shared" si="24"/>
        <v>248.24700000000001</v>
      </c>
      <c r="R91" s="6">
        <f t="shared" si="25"/>
        <v>0.24824700000000002</v>
      </c>
      <c r="S91" s="19">
        <f t="shared" si="26"/>
        <v>2.8175487039580108E-3</v>
      </c>
      <c r="T91" s="22">
        <f t="shared" si="27"/>
        <v>0.85339646032248473</v>
      </c>
    </row>
    <row r="92" spans="1:20">
      <c r="A92" s="1">
        <v>90</v>
      </c>
      <c r="B92" s="2" t="s">
        <v>590</v>
      </c>
      <c r="C92" s="1" t="str">
        <f>VLOOKUP(A92,'۱۰۰'!C:F,2,0)</f>
        <v>شرکت مجتمع فولاد خراسان (هولدینگ)</v>
      </c>
      <c r="D92" s="46" t="s">
        <v>709</v>
      </c>
      <c r="E92" s="6">
        <f>IFERROR(VLOOKUP(A92,'۱۰۰'!C:F,3,0)," ")</f>
        <v>127040.8</v>
      </c>
      <c r="F92" s="6">
        <f t="shared" si="15"/>
        <v>12704.08</v>
      </c>
      <c r="G92" s="11">
        <f t="shared" si="16"/>
        <v>12.704079999999999</v>
      </c>
      <c r="H92" s="6">
        <f t="shared" si="17"/>
        <v>254.08160000000001</v>
      </c>
      <c r="I92" s="6">
        <f t="shared" si="18"/>
        <v>0.25408160000000002</v>
      </c>
      <c r="J92" s="19">
        <f t="shared" si="19"/>
        <v>1.9289153527201675E-3</v>
      </c>
      <c r="K92" s="22">
        <f t="shared" si="28"/>
        <v>0.8605881730875965</v>
      </c>
      <c r="L92" s="9">
        <f t="shared" si="20"/>
        <v>0.16643115996918678</v>
      </c>
      <c r="M92" s="2">
        <f t="shared" si="21"/>
        <v>73</v>
      </c>
      <c r="N92" s="6">
        <f>IFERROR(VLOOKUP(A92,'۱۰۰'!C:F,4,0)," ")</f>
        <v>108914.1</v>
      </c>
      <c r="O92" s="6">
        <f t="shared" si="22"/>
        <v>10891.41</v>
      </c>
      <c r="P92" s="11">
        <f t="shared" si="23"/>
        <v>10.89141</v>
      </c>
      <c r="Q92" s="6">
        <f t="shared" si="24"/>
        <v>217.82820000000001</v>
      </c>
      <c r="R92" s="6">
        <f t="shared" si="25"/>
        <v>0.2178282</v>
      </c>
      <c r="S92" s="19">
        <f t="shared" si="26"/>
        <v>2.4723020322320361E-3</v>
      </c>
      <c r="T92" s="22">
        <f t="shared" si="27"/>
        <v>0.85586876235471676</v>
      </c>
    </row>
    <row r="93" spans="1:20">
      <c r="A93" s="1">
        <v>91</v>
      </c>
      <c r="B93" s="2" t="s">
        <v>590</v>
      </c>
      <c r="C93" s="1" t="str">
        <f>VLOOKUP(A93,'۱۰۰'!C:F,2,0)</f>
        <v>شرکت گلرنگ پخش</v>
      </c>
      <c r="D93" s="46" t="s">
        <v>656</v>
      </c>
      <c r="E93" s="6">
        <f>IFERROR(VLOOKUP(A93,'۱۰۰'!C:F,3,0)," ")</f>
        <v>126209.1</v>
      </c>
      <c r="F93" s="6">
        <f t="shared" si="15"/>
        <v>12620.91</v>
      </c>
      <c r="G93" s="11">
        <f t="shared" si="16"/>
        <v>12.62091</v>
      </c>
      <c r="H93" s="6">
        <f t="shared" si="17"/>
        <v>252.41820000000001</v>
      </c>
      <c r="I93" s="6">
        <f t="shared" si="18"/>
        <v>0.25241820000000004</v>
      </c>
      <c r="J93" s="19">
        <f t="shared" si="19"/>
        <v>1.9162872922950337E-3</v>
      </c>
      <c r="K93" s="22">
        <f t="shared" si="28"/>
        <v>0.86250446037989148</v>
      </c>
      <c r="L93" s="9">
        <f t="shared" si="20"/>
        <v>1.7925147415118765</v>
      </c>
      <c r="M93" s="2">
        <f t="shared" si="21"/>
        <v>133</v>
      </c>
      <c r="N93" s="6">
        <f>IFERROR(VLOOKUP(A93,'۱۰۰'!C:F,4,0)," ")</f>
        <v>45195.5</v>
      </c>
      <c r="O93" s="6">
        <f t="shared" si="22"/>
        <v>4519.55</v>
      </c>
      <c r="P93" s="11">
        <f t="shared" si="23"/>
        <v>4.5195500000000006</v>
      </c>
      <c r="Q93" s="6">
        <f t="shared" si="24"/>
        <v>90.391000000000005</v>
      </c>
      <c r="R93" s="6">
        <f t="shared" si="25"/>
        <v>9.0390999999999999E-2</v>
      </c>
      <c r="S93" s="19">
        <f t="shared" si="26"/>
        <v>1.0259179160250417E-3</v>
      </c>
      <c r="T93" s="22">
        <f t="shared" si="27"/>
        <v>0.85689468027074178</v>
      </c>
    </row>
    <row r="94" spans="1:20">
      <c r="A94" s="1">
        <v>92</v>
      </c>
      <c r="B94" s="2" t="s">
        <v>590</v>
      </c>
      <c r="C94" s="1" t="str">
        <f>VLOOKUP(A94,'۱۰۰'!C:F,2,0)</f>
        <v>شرکت بیمه البرز</v>
      </c>
      <c r="D94" s="46" t="s">
        <v>650</v>
      </c>
      <c r="E94" s="6">
        <f>IFERROR(VLOOKUP(A94,'۱۰۰'!C:F,3,0)," ")</f>
        <v>125020.8</v>
      </c>
      <c r="F94" s="6">
        <f t="shared" si="15"/>
        <v>12502.08</v>
      </c>
      <c r="G94" s="11">
        <f t="shared" si="16"/>
        <v>12.502079999999999</v>
      </c>
      <c r="H94" s="6">
        <f t="shared" si="17"/>
        <v>250.04159999999999</v>
      </c>
      <c r="I94" s="6">
        <f t="shared" si="18"/>
        <v>0.25004159999999997</v>
      </c>
      <c r="J94" s="19">
        <f t="shared" si="19"/>
        <v>1.8982448200055217E-3</v>
      </c>
      <c r="K94" s="22">
        <f t="shared" si="28"/>
        <v>0.86440270519989704</v>
      </c>
      <c r="L94" s="9">
        <f t="shared" si="20"/>
        <v>0.41354128154075243</v>
      </c>
      <c r="M94" s="2">
        <f t="shared" si="21"/>
        <v>92</v>
      </c>
      <c r="N94" s="6">
        <f>IFERROR(VLOOKUP(A94,'۱۰۰'!C:F,4,0)," ")</f>
        <v>88445.1</v>
      </c>
      <c r="O94" s="6">
        <f t="shared" si="22"/>
        <v>8844.51</v>
      </c>
      <c r="P94" s="11">
        <f t="shared" si="23"/>
        <v>8.8445099999999996</v>
      </c>
      <c r="Q94" s="6">
        <f t="shared" si="24"/>
        <v>176.89019999999999</v>
      </c>
      <c r="R94" s="6">
        <f t="shared" si="25"/>
        <v>0.1768902</v>
      </c>
      <c r="S94" s="19">
        <f t="shared" si="26"/>
        <v>2.0076647603107923E-3</v>
      </c>
      <c r="T94" s="22">
        <f t="shared" si="27"/>
        <v>0.85890234503105256</v>
      </c>
    </row>
    <row r="95" spans="1:20">
      <c r="A95" s="1">
        <v>93</v>
      </c>
      <c r="B95" s="2" t="s">
        <v>590</v>
      </c>
      <c r="C95" s="1" t="str">
        <f>VLOOKUP(A95,'۱۰۰'!C:F,2,0)</f>
        <v>شرکت بیمه کوثر</v>
      </c>
      <c r="D95" s="46" t="s">
        <v>650</v>
      </c>
      <c r="E95" s="6">
        <f>IFERROR(VLOOKUP(A95,'۱۰۰'!C:F,3,0)," ")</f>
        <v>123628.6</v>
      </c>
      <c r="F95" s="6">
        <f t="shared" si="15"/>
        <v>12362.86</v>
      </c>
      <c r="G95" s="11">
        <f t="shared" si="16"/>
        <v>12.362860000000001</v>
      </c>
      <c r="H95" s="6">
        <f t="shared" si="17"/>
        <v>247.25720000000001</v>
      </c>
      <c r="I95" s="6">
        <f t="shared" si="18"/>
        <v>0.24725720000000001</v>
      </c>
      <c r="J95" s="19">
        <f t="shared" si="19"/>
        <v>1.8771064459236757E-3</v>
      </c>
      <c r="K95" s="22">
        <f t="shared" si="28"/>
        <v>0.86627981164582069</v>
      </c>
      <c r="L95" s="9">
        <f t="shared" si="20"/>
        <v>0.56596560739329593</v>
      </c>
      <c r="M95" s="2">
        <f t="shared" si="21"/>
        <v>100</v>
      </c>
      <c r="N95" s="6">
        <f>IFERROR(VLOOKUP(A95,'۱۰۰'!C:F,4,0)," ")</f>
        <v>78947.199999999997</v>
      </c>
      <c r="O95" s="6">
        <f t="shared" si="22"/>
        <v>7894.7199999999993</v>
      </c>
      <c r="P95" s="11">
        <f t="shared" si="23"/>
        <v>7.8947199999999995</v>
      </c>
      <c r="Q95" s="6">
        <f t="shared" si="24"/>
        <v>157.89439999999996</v>
      </c>
      <c r="R95" s="6">
        <f t="shared" si="25"/>
        <v>0.15789439999999996</v>
      </c>
      <c r="S95" s="19">
        <f t="shared" si="26"/>
        <v>1.7920666194645961E-3</v>
      </c>
      <c r="T95" s="22">
        <f t="shared" si="27"/>
        <v>0.86069441165051719</v>
      </c>
    </row>
    <row r="96" spans="1:20">
      <c r="A96" s="1">
        <v>94</v>
      </c>
      <c r="B96" s="2" t="s">
        <v>590</v>
      </c>
      <c r="C96" s="1" t="str">
        <f>VLOOKUP(A96,'۱۰۰'!C:F,2,0)</f>
        <v>شرکت قاسم ایران (هولدینگ)</v>
      </c>
      <c r="D96" s="46" t="s">
        <v>656</v>
      </c>
      <c r="E96" s="6">
        <f>IFERROR(VLOOKUP(A96,'۱۰۰'!C:F,3,0)," ")</f>
        <v>123575.6</v>
      </c>
      <c r="F96" s="6">
        <f t="shared" si="15"/>
        <v>12357.560000000001</v>
      </c>
      <c r="G96" s="11">
        <f t="shared" si="16"/>
        <v>12.357560000000001</v>
      </c>
      <c r="H96" s="6">
        <f t="shared" si="17"/>
        <v>247.15120000000002</v>
      </c>
      <c r="I96" s="6">
        <f t="shared" si="18"/>
        <v>0.24715120000000002</v>
      </c>
      <c r="J96" s="19">
        <f t="shared" si="19"/>
        <v>1.8763017240257171E-3</v>
      </c>
      <c r="K96" s="22">
        <f t="shared" si="28"/>
        <v>0.86815611336984644</v>
      </c>
      <c r="L96" s="9">
        <f t="shared" si="20"/>
        <v>0.90725749819037138</v>
      </c>
      <c r="M96" s="2">
        <f t="shared" si="21"/>
        <v>109</v>
      </c>
      <c r="N96" s="6">
        <f>IFERROR(VLOOKUP(A96,'۱۰۰'!C:F,4,0)," ")</f>
        <v>64792.3</v>
      </c>
      <c r="O96" s="6">
        <f t="shared" si="22"/>
        <v>6479.2300000000005</v>
      </c>
      <c r="P96" s="11">
        <f t="shared" si="23"/>
        <v>6.4792300000000003</v>
      </c>
      <c r="Q96" s="6">
        <f t="shared" si="24"/>
        <v>129.58459999999999</v>
      </c>
      <c r="R96" s="6">
        <f t="shared" si="25"/>
        <v>0.12958459999999999</v>
      </c>
      <c r="S96" s="19">
        <f t="shared" si="26"/>
        <v>1.4707566326397387E-3</v>
      </c>
      <c r="T96" s="22">
        <f t="shared" si="27"/>
        <v>0.86216516828315692</v>
      </c>
    </row>
    <row r="97" spans="1:20">
      <c r="A97" s="1">
        <v>95</v>
      </c>
      <c r="B97" s="2" t="s">
        <v>590</v>
      </c>
      <c r="C97" s="1" t="str">
        <f>VLOOKUP(A97,'۱۰۰'!C:F,2,0)</f>
        <v>شرکت انرژی گستر سینا (هولدینگ)</v>
      </c>
      <c r="D97" s="46" t="s">
        <v>646</v>
      </c>
      <c r="E97" s="6">
        <f>IFERROR(VLOOKUP(A97,'۱۰۰'!C:F,3,0)," ")</f>
        <v>122297</v>
      </c>
      <c r="F97" s="6">
        <f t="shared" si="15"/>
        <v>12229.7</v>
      </c>
      <c r="G97" s="11">
        <f t="shared" si="16"/>
        <v>12.229700000000001</v>
      </c>
      <c r="H97" s="6">
        <f t="shared" si="17"/>
        <v>244.59399999999999</v>
      </c>
      <c r="I97" s="6">
        <f t="shared" si="18"/>
        <v>0.24459400000000001</v>
      </c>
      <c r="J97" s="19">
        <f t="shared" si="19"/>
        <v>1.8568881878232688E-3</v>
      </c>
      <c r="K97" s="22">
        <f t="shared" si="28"/>
        <v>0.8700130015576697</v>
      </c>
      <c r="L97" s="9">
        <f t="shared" si="20"/>
        <v>1.2755173998552416</v>
      </c>
      <c r="M97" s="2">
        <f t="shared" si="21"/>
        <v>125</v>
      </c>
      <c r="N97" s="6">
        <f>IFERROR(VLOOKUP(A97,'۱۰۰'!C:F,4,0)," ")</f>
        <v>53744.7</v>
      </c>
      <c r="O97" s="6">
        <f t="shared" si="22"/>
        <v>5374.4699999999993</v>
      </c>
      <c r="P97" s="11">
        <f t="shared" si="23"/>
        <v>5.3744699999999996</v>
      </c>
      <c r="Q97" s="6">
        <f t="shared" si="24"/>
        <v>107.48939999999999</v>
      </c>
      <c r="R97" s="6">
        <f t="shared" si="25"/>
        <v>0.10748939999999998</v>
      </c>
      <c r="S97" s="19">
        <f t="shared" si="26"/>
        <v>1.2199809853058613E-3</v>
      </c>
      <c r="T97" s="22">
        <f t="shared" si="27"/>
        <v>0.86338514926846277</v>
      </c>
    </row>
    <row r="98" spans="1:20">
      <c r="A98" s="1">
        <v>96</v>
      </c>
      <c r="B98" s="2" t="s">
        <v>590</v>
      </c>
      <c r="C98" s="1" t="str">
        <f>VLOOKUP(A98,'۱۰۰'!C:F,2,0)</f>
        <v>شرکت پتروشیمی خارک</v>
      </c>
      <c r="D98" s="46" t="s">
        <v>643</v>
      </c>
      <c r="E98" s="6">
        <f>IFERROR(VLOOKUP(A98,'۱۰۰'!C:F,3,0)," ")</f>
        <v>122143</v>
      </c>
      <c r="F98" s="6">
        <f t="shared" si="15"/>
        <v>12214.3</v>
      </c>
      <c r="G98" s="11">
        <f t="shared" si="16"/>
        <v>12.2143</v>
      </c>
      <c r="H98" s="6">
        <f t="shared" si="17"/>
        <v>244.286</v>
      </c>
      <c r="I98" s="6">
        <f t="shared" si="18"/>
        <v>0.244286</v>
      </c>
      <c r="J98" s="19">
        <f t="shared" si="19"/>
        <v>1.8545499392895778E-3</v>
      </c>
      <c r="K98" s="22">
        <f t="shared" si="28"/>
        <v>0.87186755149695927</v>
      </c>
      <c r="L98" s="9">
        <f t="shared" si="20"/>
        <v>0.29039789636713409</v>
      </c>
      <c r="M98" s="2">
        <f t="shared" si="21"/>
        <v>86</v>
      </c>
      <c r="N98" s="6">
        <f>IFERROR(VLOOKUP(A98,'۱۰۰'!C:F,4,0)," ")</f>
        <v>94655.3</v>
      </c>
      <c r="O98" s="6">
        <f t="shared" si="22"/>
        <v>9465.5300000000007</v>
      </c>
      <c r="P98" s="11">
        <f t="shared" si="23"/>
        <v>9.4655300000000011</v>
      </c>
      <c r="Q98" s="6">
        <f t="shared" si="24"/>
        <v>189.31059999999999</v>
      </c>
      <c r="R98" s="6">
        <f t="shared" si="25"/>
        <v>0.1893106</v>
      </c>
      <c r="S98" s="19">
        <f t="shared" si="26"/>
        <v>2.1486335612334222E-3</v>
      </c>
      <c r="T98" s="22">
        <f t="shared" si="27"/>
        <v>0.86553378282969617</v>
      </c>
    </row>
    <row r="99" spans="1:20">
      <c r="A99" s="1">
        <v>97</v>
      </c>
      <c r="B99" s="2" t="s">
        <v>590</v>
      </c>
      <c r="C99" s="1" t="str">
        <f>VLOOKUP(A99,'۱۰۰'!C:F,2,0)</f>
        <v>شرکت مهندسی و توسعه سروک آذر</v>
      </c>
      <c r="D99" s="46" t="s">
        <v>640</v>
      </c>
      <c r="E99" s="6">
        <f>IFERROR(VLOOKUP(A99,'۱۰۰'!C:F,3,0)," ")</f>
        <v>116755.3</v>
      </c>
      <c r="F99" s="6">
        <f t="shared" si="15"/>
        <v>11675.53</v>
      </c>
      <c r="G99" s="11">
        <f t="shared" si="16"/>
        <v>11.67553</v>
      </c>
      <c r="H99" s="6">
        <f t="shared" si="17"/>
        <v>233.51060000000001</v>
      </c>
      <c r="I99" s="6">
        <f t="shared" si="18"/>
        <v>0.23351060000000001</v>
      </c>
      <c r="J99" s="19">
        <f t="shared" si="19"/>
        <v>1.772746162504085E-3</v>
      </c>
      <c r="K99" s="22">
        <f t="shared" si="28"/>
        <v>0.87364029765946338</v>
      </c>
      <c r="L99" s="9">
        <f t="shared" si="20"/>
        <v>0.22657582888599404</v>
      </c>
      <c r="M99" s="2">
        <f t="shared" si="21"/>
        <v>83</v>
      </c>
      <c r="N99" s="6">
        <f>IFERROR(VLOOKUP(A99,'۱۰۰'!C:F,4,0)," ")</f>
        <v>95188</v>
      </c>
      <c r="O99" s="6">
        <f t="shared" si="22"/>
        <v>9518.7999999999993</v>
      </c>
      <c r="P99" s="11">
        <f t="shared" si="23"/>
        <v>9.5187999999999988</v>
      </c>
      <c r="Q99" s="6">
        <f t="shared" si="24"/>
        <v>190.376</v>
      </c>
      <c r="R99" s="6">
        <f t="shared" si="25"/>
        <v>0.19037600000000002</v>
      </c>
      <c r="S99" s="19">
        <f t="shared" si="26"/>
        <v>2.1607256162801979E-3</v>
      </c>
      <c r="T99" s="22">
        <f t="shared" si="27"/>
        <v>0.8676945084459764</v>
      </c>
    </row>
    <row r="100" spans="1:20">
      <c r="A100" s="1">
        <v>98</v>
      </c>
      <c r="B100" s="2" t="s">
        <v>590</v>
      </c>
      <c r="C100" s="1" t="str">
        <f>VLOOKUP(A100,'۱۰۰'!C:F,2,0)</f>
        <v>بانک سینا (هولدینگ)</v>
      </c>
      <c r="D100" s="46" t="s">
        <v>641</v>
      </c>
      <c r="E100" s="6">
        <f>IFERROR(VLOOKUP(A100,'۱۰۰'!C:F,3,0)," ")</f>
        <v>116573.1</v>
      </c>
      <c r="F100" s="6">
        <f t="shared" si="15"/>
        <v>11657.310000000001</v>
      </c>
      <c r="G100" s="11">
        <f t="shared" si="16"/>
        <v>11.657310000000001</v>
      </c>
      <c r="H100" s="6">
        <f t="shared" si="17"/>
        <v>233.14620000000002</v>
      </c>
      <c r="I100" s="6">
        <f t="shared" si="18"/>
        <v>0.23314620000000003</v>
      </c>
      <c r="J100" s="19">
        <f t="shared" si="19"/>
        <v>1.7699797411869522E-3</v>
      </c>
      <c r="K100" s="22">
        <f t="shared" si="28"/>
        <v>0.87541027740065036</v>
      </c>
      <c r="L100" s="9">
        <f t="shared" si="20"/>
        <v>0.18770109485258324</v>
      </c>
      <c r="M100" s="2">
        <f t="shared" si="21"/>
        <v>81</v>
      </c>
      <c r="N100" s="6">
        <f>IFERROR(VLOOKUP(A100,'۱۰۰'!C:F,4,0)," ")</f>
        <v>98150.2</v>
      </c>
      <c r="O100" s="6">
        <f t="shared" si="22"/>
        <v>9815.02</v>
      </c>
      <c r="P100" s="11">
        <f t="shared" si="23"/>
        <v>9.8150200000000005</v>
      </c>
      <c r="Q100" s="6">
        <f t="shared" si="24"/>
        <v>196.3004</v>
      </c>
      <c r="R100" s="6">
        <f t="shared" si="25"/>
        <v>0.19630039999999999</v>
      </c>
      <c r="S100" s="19">
        <f t="shared" si="26"/>
        <v>2.2279662497691373E-3</v>
      </c>
      <c r="T100" s="22">
        <f t="shared" si="27"/>
        <v>0.86992247469574557</v>
      </c>
    </row>
    <row r="101" spans="1:20">
      <c r="A101" s="1">
        <v>99</v>
      </c>
      <c r="B101" s="2" t="s">
        <v>590</v>
      </c>
      <c r="C101" s="1" t="str">
        <f>VLOOKUP(A101,'۱۰۰'!C:F,2,0)</f>
        <v>شرکت سرمایه گذاری و توسعه گل گهر (هولدینگ)</v>
      </c>
      <c r="D101" s="46" t="s">
        <v>655</v>
      </c>
      <c r="E101" s="6">
        <f>IFERROR(VLOOKUP(A101,'۱۰۰'!C:F,3,0)," ")</f>
        <v>114533.9</v>
      </c>
      <c r="F101" s="6">
        <f t="shared" si="15"/>
        <v>11453.39</v>
      </c>
      <c r="G101" s="11">
        <f t="shared" si="16"/>
        <v>11.453389999999999</v>
      </c>
      <c r="H101" s="6">
        <f t="shared" si="17"/>
        <v>229.06780000000001</v>
      </c>
      <c r="I101" s="6">
        <f t="shared" si="18"/>
        <v>0.22906780000000002</v>
      </c>
      <c r="J101" s="19">
        <f t="shared" si="19"/>
        <v>1.7390176865771973E-3</v>
      </c>
      <c r="K101" s="22">
        <f t="shared" si="28"/>
        <v>0.87714929508722761</v>
      </c>
      <c r="L101" s="9">
        <f t="shared" si="20"/>
        <v>0.97171724475110333</v>
      </c>
      <c r="M101" s="2">
        <f t="shared" si="21"/>
        <v>119</v>
      </c>
      <c r="N101" s="6">
        <f>IFERROR(VLOOKUP(A101,'۱۰۰'!C:F,4,0)," ")</f>
        <v>58088.4</v>
      </c>
      <c r="O101" s="6">
        <f t="shared" si="22"/>
        <v>5808.84</v>
      </c>
      <c r="P101" s="11">
        <f t="shared" si="23"/>
        <v>5.80884</v>
      </c>
      <c r="Q101" s="6">
        <f t="shared" si="24"/>
        <v>116.1768</v>
      </c>
      <c r="R101" s="6">
        <f t="shared" si="25"/>
        <v>0.1161768</v>
      </c>
      <c r="S101" s="19">
        <f t="shared" si="26"/>
        <v>1.3185810594689522E-3</v>
      </c>
      <c r="T101" s="22">
        <f t="shared" si="27"/>
        <v>0.87124105575521449</v>
      </c>
    </row>
    <row r="102" spans="1:20">
      <c r="A102" s="1">
        <v>100</v>
      </c>
      <c r="B102" s="2" t="s">
        <v>590</v>
      </c>
      <c r="C102" s="1" t="str">
        <f>VLOOKUP(A102,'۱۰۰'!C:F,2,0)</f>
        <v>شرکت فولاد اکسین خوزستان</v>
      </c>
      <c r="D102" s="46" t="s">
        <v>645</v>
      </c>
      <c r="E102" s="6">
        <f>IFERROR(VLOOKUP(A102,'۱۰۰'!C:F,3,0)," ")</f>
        <v>112009.2</v>
      </c>
      <c r="F102" s="6">
        <f t="shared" si="15"/>
        <v>11200.92</v>
      </c>
      <c r="G102" s="11">
        <f t="shared" si="16"/>
        <v>11.20092</v>
      </c>
      <c r="H102" s="6">
        <f t="shared" si="17"/>
        <v>224.01840000000001</v>
      </c>
      <c r="I102" s="6">
        <f t="shared" si="18"/>
        <v>0.22401840000000001</v>
      </c>
      <c r="J102" s="19">
        <f t="shared" si="19"/>
        <v>1.7006840757135013E-3</v>
      </c>
      <c r="K102" s="22">
        <f t="shared" si="28"/>
        <v>0.87884997916294116</v>
      </c>
      <c r="L102" s="9">
        <f t="shared" si="20"/>
        <v>0.23000392031547001</v>
      </c>
      <c r="M102" s="2">
        <f t="shared" si="21"/>
        <v>88</v>
      </c>
      <c r="N102" s="6">
        <f>IFERROR(VLOOKUP(A102,'۱۰۰'!C:F,4,0)," ")</f>
        <v>91064.1</v>
      </c>
      <c r="O102" s="6">
        <f t="shared" si="22"/>
        <v>9106.41</v>
      </c>
      <c r="P102" s="11">
        <f t="shared" si="23"/>
        <v>9.1064100000000003</v>
      </c>
      <c r="Q102" s="6">
        <f t="shared" si="24"/>
        <v>182.12819999999999</v>
      </c>
      <c r="R102" s="6">
        <f t="shared" si="25"/>
        <v>0.18212819999999999</v>
      </c>
      <c r="S102" s="19">
        <f t="shared" si="26"/>
        <v>2.0671149051718863E-3</v>
      </c>
      <c r="T102" s="22">
        <f t="shared" si="27"/>
        <v>0.87330817066038635</v>
      </c>
    </row>
    <row r="103" spans="1:20">
      <c r="A103" s="1">
        <v>101</v>
      </c>
      <c r="B103" s="2" t="s">
        <v>591</v>
      </c>
      <c r="C103" s="1" t="str">
        <f>VLOOKUP(A103,'۲۰۰'!C:F,2,0)</f>
        <v>شرکت تضامنی ناصر قاسمی راد و شرکا</v>
      </c>
      <c r="D103" s="46" t="s">
        <v>659</v>
      </c>
      <c r="E103" s="6">
        <f>IFERROR(VLOOKUP(A103,'۲۰۰'!C:F,3,0)," ")</f>
        <v>110746.2</v>
      </c>
      <c r="F103" s="6">
        <f t="shared" ref="F103" si="29">E103/10</f>
        <v>11074.619999999999</v>
      </c>
      <c r="G103" s="11">
        <f t="shared" ref="G103" si="30">F103/1000</f>
        <v>11.074619999999999</v>
      </c>
      <c r="H103" s="6">
        <f t="shared" ref="H103" si="31">F103*1000000000/$C$1/1000000</f>
        <v>221.49239999999998</v>
      </c>
      <c r="I103" s="6">
        <f t="shared" ref="I103" si="32">H103/1000</f>
        <v>0.22149239999999998</v>
      </c>
      <c r="J103" s="19">
        <f t="shared" si="19"/>
        <v>1.6815074010508291E-3</v>
      </c>
      <c r="K103" s="22">
        <f t="shared" ref="K103" si="33">J103+K102</f>
        <v>0.88053148656399194</v>
      </c>
      <c r="L103" s="9">
        <f t="shared" ref="L103" si="34">IFERROR(E103/N103-1," ")</f>
        <v>0.37630536013212978</v>
      </c>
      <c r="M103" s="2">
        <f t="shared" si="21"/>
        <v>96</v>
      </c>
      <c r="N103" s="6">
        <f>IFERROR(VLOOKUP(A103,'۲۰۰'!C:F,4,0)," ")</f>
        <v>80466.3</v>
      </c>
      <c r="O103" s="6">
        <f t="shared" ref="O103" si="35">N103/10</f>
        <v>8046.63</v>
      </c>
      <c r="P103" s="11">
        <f t="shared" ref="P103" si="36">O103/1000</f>
        <v>8.0466300000000004</v>
      </c>
      <c r="Q103" s="6">
        <f t="shared" ref="Q103" si="37">O103*1000000000/$C$1/1000000</f>
        <v>160.93260000000001</v>
      </c>
      <c r="R103" s="6">
        <f t="shared" ref="R103" si="38">Q103/1000</f>
        <v>0.16093260000000001</v>
      </c>
      <c r="S103" s="19">
        <f t="shared" si="26"/>
        <v>1.8265495194487464E-3</v>
      </c>
      <c r="T103" s="22">
        <f t="shared" si="27"/>
        <v>0.87513472017983507</v>
      </c>
    </row>
    <row r="104" spans="1:20">
      <c r="A104" s="1">
        <v>102</v>
      </c>
      <c r="B104" s="2" t="s">
        <v>591</v>
      </c>
      <c r="C104" s="1" t="str">
        <f>VLOOKUP(A104,'۲۰۰'!C:F,2,0)</f>
        <v>شرکت پخش هجرت</v>
      </c>
      <c r="D104" s="46" t="s">
        <v>656</v>
      </c>
      <c r="E104" s="6">
        <f>IFERROR(VLOOKUP(A104,'۲۰۰'!C:F,3,0)," ")</f>
        <v>110086.9</v>
      </c>
      <c r="F104" s="6">
        <f t="shared" ref="F104:F167" si="39">E104/10</f>
        <v>11008.689999999999</v>
      </c>
      <c r="G104" s="11">
        <f t="shared" ref="G104:G167" si="40">F104/1000</f>
        <v>11.008689999999998</v>
      </c>
      <c r="H104" s="6">
        <f t="shared" ref="H104:H167" si="41">F104*1000000000/$C$1/1000000</f>
        <v>220.17379999999997</v>
      </c>
      <c r="I104" s="6">
        <f t="shared" ref="I104:I167" si="42">H104/1000</f>
        <v>0.22017379999999998</v>
      </c>
      <c r="J104" s="19">
        <f t="shared" si="19"/>
        <v>1.6714969643088658E-3</v>
      </c>
      <c r="K104" s="22">
        <f t="shared" ref="K104:K167" si="43">J104+K103</f>
        <v>0.88220298352830084</v>
      </c>
      <c r="L104" s="9">
        <f t="shared" ref="L104:L167" si="44">IFERROR(E104/N104-1," ")</f>
        <v>0.76433472178371265</v>
      </c>
      <c r="M104" s="2">
        <f t="shared" si="21"/>
        <v>113</v>
      </c>
      <c r="N104" s="6">
        <f>IFERROR(VLOOKUP(A104,'۲۰۰'!C:F,4,0)," ")</f>
        <v>62395.7</v>
      </c>
      <c r="O104" s="6">
        <f t="shared" ref="O104:O167" si="45">N104/10</f>
        <v>6239.57</v>
      </c>
      <c r="P104" s="11">
        <f t="shared" ref="P104:P167" si="46">O104/1000</f>
        <v>6.2395699999999996</v>
      </c>
      <c r="Q104" s="6">
        <f t="shared" ref="Q104:Q167" si="47">O104*1000000000/$C$1/1000000</f>
        <v>124.7914</v>
      </c>
      <c r="R104" s="6">
        <f t="shared" ref="R104:R167" si="48">Q104/1000</f>
        <v>0.1247914</v>
      </c>
      <c r="S104" s="19">
        <f t="shared" si="26"/>
        <v>1.4163548696866654E-3</v>
      </c>
      <c r="T104" s="22">
        <f t="shared" ref="T104:T167" si="49">S104+T103</f>
        <v>0.87655107504952179</v>
      </c>
    </row>
    <row r="105" spans="1:20">
      <c r="A105" s="1">
        <v>103</v>
      </c>
      <c r="B105" s="2" t="s">
        <v>591</v>
      </c>
      <c r="C105" s="1" t="str">
        <f>VLOOKUP(A105,'۲۰۰'!C:F,2,0)</f>
        <v>شرکت روغنکشی خرمشهر</v>
      </c>
      <c r="D105" s="46" t="s">
        <v>657</v>
      </c>
      <c r="E105" s="6">
        <f>IFERROR(VLOOKUP(A105,'۲۰۰'!C:F,3,0)," ")</f>
        <v>109345.8</v>
      </c>
      <c r="F105" s="6">
        <f t="shared" si="39"/>
        <v>10934.58</v>
      </c>
      <c r="G105" s="11">
        <f t="shared" si="40"/>
        <v>10.93458</v>
      </c>
      <c r="H105" s="6">
        <f t="shared" si="41"/>
        <v>218.69159999999999</v>
      </c>
      <c r="I105" s="6">
        <f t="shared" si="42"/>
        <v>0.21869159999999999</v>
      </c>
      <c r="J105" s="19">
        <f t="shared" si="19"/>
        <v>1.6602445228262798E-3</v>
      </c>
      <c r="K105" s="22">
        <f t="shared" si="43"/>
        <v>0.88386322805112716</v>
      </c>
      <c r="L105" s="9">
        <f t="shared" si="44"/>
        <v>2.6223651126504408</v>
      </c>
      <c r="M105" s="2">
        <f t="shared" si="21"/>
        <v>154</v>
      </c>
      <c r="N105" s="6">
        <f>IFERROR(VLOOKUP(A105,'۲۰۰'!C:F,4,0)," ")</f>
        <v>30186.3</v>
      </c>
      <c r="O105" s="6">
        <f t="shared" si="45"/>
        <v>3018.63</v>
      </c>
      <c r="P105" s="11">
        <f t="shared" si="46"/>
        <v>3.0186299999999999</v>
      </c>
      <c r="Q105" s="6">
        <f t="shared" si="47"/>
        <v>60.372599999999998</v>
      </c>
      <c r="R105" s="6">
        <f t="shared" si="48"/>
        <v>6.0372599999999998E-2</v>
      </c>
      <c r="S105" s="19">
        <f t="shared" si="26"/>
        <v>6.85215695998644E-4</v>
      </c>
      <c r="T105" s="22">
        <f t="shared" si="49"/>
        <v>0.87723629074552045</v>
      </c>
    </row>
    <row r="106" spans="1:20">
      <c r="A106" s="1">
        <v>104</v>
      </c>
      <c r="B106" s="2" t="s">
        <v>591</v>
      </c>
      <c r="C106" s="1" t="str">
        <f>VLOOKUP(A106,'۲۰۰'!C:F,2,0)</f>
        <v>شرکت پتروشیمی لاله</v>
      </c>
      <c r="D106" s="46" t="s">
        <v>643</v>
      </c>
      <c r="E106" s="6">
        <f>IFERROR(VLOOKUP(A106,'۲۰۰'!C:F,3,0)," ")</f>
        <v>108565</v>
      </c>
      <c r="F106" s="6">
        <f t="shared" si="39"/>
        <v>10856.5</v>
      </c>
      <c r="G106" s="11">
        <f t="shared" si="40"/>
        <v>10.8565</v>
      </c>
      <c r="H106" s="6">
        <f t="shared" si="41"/>
        <v>217.13</v>
      </c>
      <c r="I106" s="6">
        <f t="shared" si="42"/>
        <v>0.21712999999999999</v>
      </c>
      <c r="J106" s="19">
        <f t="shared" si="19"/>
        <v>1.6483892990918269E-3</v>
      </c>
      <c r="K106" s="22">
        <f t="shared" si="43"/>
        <v>0.88551161735021899</v>
      </c>
      <c r="L106" s="9">
        <f t="shared" si="44"/>
        <v>-1.1263931920970305E-2</v>
      </c>
      <c r="M106" s="2">
        <f t="shared" si="21"/>
        <v>72</v>
      </c>
      <c r="N106" s="6">
        <f>IFERROR(VLOOKUP(A106,'۲۰۰'!C:F,4,0)," ")</f>
        <v>109801.8</v>
      </c>
      <c r="O106" s="6">
        <f t="shared" si="45"/>
        <v>10980.18</v>
      </c>
      <c r="P106" s="11">
        <f t="shared" si="46"/>
        <v>10.980180000000001</v>
      </c>
      <c r="Q106" s="6">
        <f t="shared" si="47"/>
        <v>219.6036</v>
      </c>
      <c r="R106" s="6">
        <f t="shared" si="48"/>
        <v>0.21960360000000001</v>
      </c>
      <c r="S106" s="19">
        <f t="shared" si="26"/>
        <v>2.4924524307021368E-3</v>
      </c>
      <c r="T106" s="22">
        <f t="shared" si="49"/>
        <v>0.87972874317622263</v>
      </c>
    </row>
    <row r="107" spans="1:20">
      <c r="A107" s="1">
        <v>105</v>
      </c>
      <c r="B107" s="2" t="s">
        <v>591</v>
      </c>
      <c r="C107" s="1" t="str">
        <f>VLOOKUP(A107,'۲۰۰'!C:F,2,0)</f>
        <v>شرکت سرمایه گذاری توکا فولاد (هولدینگ)</v>
      </c>
      <c r="D107" s="46" t="s">
        <v>645</v>
      </c>
      <c r="E107" s="6">
        <f>IFERROR(VLOOKUP(A107,'۲۰۰'!C:F,3,0)," ")</f>
        <v>107689.8</v>
      </c>
      <c r="F107" s="6">
        <f t="shared" si="39"/>
        <v>10768.98</v>
      </c>
      <c r="G107" s="11">
        <f t="shared" si="40"/>
        <v>10.768979999999999</v>
      </c>
      <c r="H107" s="6">
        <f t="shared" si="41"/>
        <v>215.37960000000001</v>
      </c>
      <c r="I107" s="6">
        <f t="shared" si="42"/>
        <v>0.2153796</v>
      </c>
      <c r="J107" s="19">
        <f t="shared" si="19"/>
        <v>1.6351007593730855E-3</v>
      </c>
      <c r="K107" s="22">
        <f t="shared" si="43"/>
        <v>0.88714671810959211</v>
      </c>
      <c r="L107" s="9">
        <f t="shared" si="44"/>
        <v>0.3505015011173731</v>
      </c>
      <c r="M107" s="2">
        <f t="shared" si="21"/>
        <v>98</v>
      </c>
      <c r="N107" s="6">
        <f>IFERROR(VLOOKUP(A107,'۲۰۰'!C:F,4,0)," ")</f>
        <v>79740.600000000006</v>
      </c>
      <c r="O107" s="6">
        <f t="shared" si="45"/>
        <v>7974.06</v>
      </c>
      <c r="P107" s="11">
        <f t="shared" si="46"/>
        <v>7.9740600000000006</v>
      </c>
      <c r="Q107" s="6">
        <f t="shared" si="47"/>
        <v>159.4812</v>
      </c>
      <c r="R107" s="6">
        <f t="shared" si="48"/>
        <v>0.15948119999999999</v>
      </c>
      <c r="S107" s="19">
        <f t="shared" si="26"/>
        <v>1.8100764495267545E-3</v>
      </c>
      <c r="T107" s="22">
        <f t="shared" si="49"/>
        <v>0.88153881962574943</v>
      </c>
    </row>
    <row r="108" spans="1:20">
      <c r="A108" s="1">
        <v>106</v>
      </c>
      <c r="B108" s="2" t="s">
        <v>591</v>
      </c>
      <c r="C108" s="1" t="str">
        <f>VLOOKUP(A108,'۲۰۰'!C:F,2,0)</f>
        <v>شرکت بیمه پارسیان (هولدینگ)</v>
      </c>
      <c r="D108" s="46" t="s">
        <v>650</v>
      </c>
      <c r="E108" s="6">
        <f>IFERROR(VLOOKUP(A108,'۲۰۰'!C:F,3,0)," ")</f>
        <v>105907.8</v>
      </c>
      <c r="F108" s="6">
        <f t="shared" si="39"/>
        <v>10590.78</v>
      </c>
      <c r="G108" s="11">
        <f t="shared" si="40"/>
        <v>10.590780000000001</v>
      </c>
      <c r="H108" s="6">
        <f t="shared" si="41"/>
        <v>211.81559999999999</v>
      </c>
      <c r="I108" s="6">
        <f t="shared" si="42"/>
        <v>0.21181559999999999</v>
      </c>
      <c r="J108" s="19">
        <f t="shared" si="19"/>
        <v>1.6080438834832347E-3</v>
      </c>
      <c r="K108" s="22">
        <f t="shared" si="43"/>
        <v>0.88875476199307535</v>
      </c>
      <c r="L108" s="9">
        <f t="shared" si="44"/>
        <v>0.74281327600080971</v>
      </c>
      <c r="M108" s="2">
        <f t="shared" si="21"/>
        <v>115</v>
      </c>
      <c r="N108" s="6">
        <f>IFERROR(VLOOKUP(A108,'۲۰۰'!C:F,4,0)," ")</f>
        <v>60768.3</v>
      </c>
      <c r="O108" s="6">
        <f t="shared" si="45"/>
        <v>6076.83</v>
      </c>
      <c r="P108" s="11">
        <f t="shared" si="46"/>
        <v>6.0768300000000002</v>
      </c>
      <c r="Q108" s="6">
        <f t="shared" si="47"/>
        <v>121.53660000000001</v>
      </c>
      <c r="R108" s="6">
        <f t="shared" si="48"/>
        <v>0.12153660000000001</v>
      </c>
      <c r="S108" s="19">
        <f t="shared" si="26"/>
        <v>1.3794136074694282E-3</v>
      </c>
      <c r="T108" s="22">
        <f t="shared" si="49"/>
        <v>0.88291823323321883</v>
      </c>
    </row>
    <row r="109" spans="1:20">
      <c r="A109" s="1">
        <v>107</v>
      </c>
      <c r="B109" s="2" t="s">
        <v>591</v>
      </c>
      <c r="C109" s="1" t="str">
        <f>VLOOKUP(A109,'۲۰۰'!C:F,2,0)</f>
        <v>شرکت فرآوری معدنی اپال کانی پارس (هولدینگ)</v>
      </c>
      <c r="D109" s="46" t="s">
        <v>709</v>
      </c>
      <c r="E109" s="6">
        <f>IFERROR(VLOOKUP(A109,'۲۰۰'!C:F,3,0)," ")</f>
        <v>102469.6</v>
      </c>
      <c r="F109" s="6">
        <f t="shared" si="39"/>
        <v>10246.960000000001</v>
      </c>
      <c r="G109" s="11">
        <f t="shared" si="40"/>
        <v>10.246960000000001</v>
      </c>
      <c r="H109" s="6">
        <f t="shared" si="41"/>
        <v>204.9392</v>
      </c>
      <c r="I109" s="6">
        <f t="shared" si="42"/>
        <v>0.20493919999999999</v>
      </c>
      <c r="J109" s="19">
        <f t="shared" si="19"/>
        <v>1.5558402074537822E-3</v>
      </c>
      <c r="K109" s="22">
        <f t="shared" si="43"/>
        <v>0.89031060220052916</v>
      </c>
      <c r="L109" s="9">
        <f t="shared" si="44"/>
        <v>-0.22203368340815421</v>
      </c>
      <c r="M109" s="2">
        <f t="shared" si="21"/>
        <v>63</v>
      </c>
      <c r="N109" s="6">
        <f>IFERROR(VLOOKUP(A109,'۲۰۰'!C:F,4,0)," ")</f>
        <v>131714.70000000001</v>
      </c>
      <c r="O109" s="6">
        <f t="shared" si="45"/>
        <v>13171.470000000001</v>
      </c>
      <c r="P109" s="11">
        <f t="shared" si="46"/>
        <v>13.171470000000001</v>
      </c>
      <c r="Q109" s="6">
        <f t="shared" si="47"/>
        <v>263.42940000000004</v>
      </c>
      <c r="R109" s="6">
        <f t="shared" si="48"/>
        <v>0.26342940000000004</v>
      </c>
      <c r="S109" s="19">
        <f t="shared" si="26"/>
        <v>2.9898655957753223E-3</v>
      </c>
      <c r="T109" s="22">
        <f t="shared" si="49"/>
        <v>0.88590809882899413</v>
      </c>
    </row>
    <row r="110" spans="1:20">
      <c r="A110" s="1">
        <v>108</v>
      </c>
      <c r="B110" s="2" t="s">
        <v>591</v>
      </c>
      <c r="C110" s="1" t="str">
        <f>VLOOKUP(A110,'۲۰۰'!C:F,2,0)</f>
        <v>شرکت گروه صنعتی بارز (هولدینگ)</v>
      </c>
      <c r="D110" s="46" t="s">
        <v>661</v>
      </c>
      <c r="E110" s="6">
        <f>IFERROR(VLOOKUP(A110,'۲۰۰'!C:F,3,0)," ")</f>
        <v>97188.3</v>
      </c>
      <c r="F110" s="6">
        <f t="shared" si="39"/>
        <v>9718.83</v>
      </c>
      <c r="G110" s="11">
        <f t="shared" si="40"/>
        <v>9.7188300000000005</v>
      </c>
      <c r="H110" s="6">
        <f t="shared" si="41"/>
        <v>194.3766</v>
      </c>
      <c r="I110" s="6">
        <f t="shared" si="42"/>
        <v>0.19437659999999998</v>
      </c>
      <c r="J110" s="19">
        <f t="shared" si="19"/>
        <v>1.475651947837021E-3</v>
      </c>
      <c r="K110" s="22">
        <f t="shared" si="43"/>
        <v>0.89178625414836621</v>
      </c>
      <c r="L110" s="9">
        <f t="shared" si="44"/>
        <v>0.35868024392085163</v>
      </c>
      <c r="M110" s="2">
        <f t="shared" si="21"/>
        <v>104</v>
      </c>
      <c r="N110" s="6">
        <f>IFERROR(VLOOKUP(A110,'۲۰۰'!C:F,4,0)," ")</f>
        <v>71531.399999999994</v>
      </c>
      <c r="O110" s="6">
        <f t="shared" si="45"/>
        <v>7153.1399999999994</v>
      </c>
      <c r="P110" s="11">
        <f t="shared" si="46"/>
        <v>7.1531399999999996</v>
      </c>
      <c r="Q110" s="6">
        <f t="shared" si="47"/>
        <v>143.06279999999998</v>
      </c>
      <c r="R110" s="6">
        <f t="shared" si="48"/>
        <v>0.14306279999999999</v>
      </c>
      <c r="S110" s="19">
        <f t="shared" si="26"/>
        <v>1.6237312302851757E-3</v>
      </c>
      <c r="T110" s="22">
        <f t="shared" si="49"/>
        <v>0.88753183005927927</v>
      </c>
    </row>
    <row r="111" spans="1:20">
      <c r="A111" s="1">
        <v>109</v>
      </c>
      <c r="B111" s="2" t="s">
        <v>591</v>
      </c>
      <c r="C111" s="1" t="str">
        <f>VLOOKUP(A111,'۲۰۰'!C:F,2,0)</f>
        <v>شرکت سرمایه گذاری صنایع پتروشیمی (هولدینگ)</v>
      </c>
      <c r="D111" s="46" t="s">
        <v>643</v>
      </c>
      <c r="E111" s="6">
        <f>IFERROR(VLOOKUP(A111,'۲۰۰'!C:F,3,0)," ")</f>
        <v>97062.1</v>
      </c>
      <c r="F111" s="6">
        <f t="shared" si="39"/>
        <v>9706.2100000000009</v>
      </c>
      <c r="G111" s="11">
        <f t="shared" si="40"/>
        <v>9.7062100000000004</v>
      </c>
      <c r="H111" s="6">
        <f t="shared" si="41"/>
        <v>194.1242</v>
      </c>
      <c r="I111" s="6">
        <f t="shared" si="42"/>
        <v>0.1941242</v>
      </c>
      <c r="J111" s="19">
        <f t="shared" si="19"/>
        <v>1.4737357987139577E-3</v>
      </c>
      <c r="K111" s="22">
        <f t="shared" si="43"/>
        <v>0.89325998994708011</v>
      </c>
      <c r="L111" s="9">
        <f t="shared" si="44"/>
        <v>0.52688028265393938</v>
      </c>
      <c r="M111" s="2">
        <f t="shared" si="21"/>
        <v>112</v>
      </c>
      <c r="N111" s="6">
        <f>IFERROR(VLOOKUP(A111,'۲۰۰'!C:F,4,0)," ")</f>
        <v>63568.9</v>
      </c>
      <c r="O111" s="6">
        <f t="shared" si="45"/>
        <v>6356.89</v>
      </c>
      <c r="P111" s="11">
        <f t="shared" si="46"/>
        <v>6.3568899999999999</v>
      </c>
      <c r="Q111" s="6">
        <f t="shared" si="47"/>
        <v>127.1378</v>
      </c>
      <c r="R111" s="6">
        <f t="shared" si="48"/>
        <v>0.1271378</v>
      </c>
      <c r="S111" s="19">
        <f t="shared" si="26"/>
        <v>1.4429859922338345E-3</v>
      </c>
      <c r="T111" s="22">
        <f t="shared" si="49"/>
        <v>0.88897481605151307</v>
      </c>
    </row>
    <row r="112" spans="1:20">
      <c r="A112" s="1">
        <v>110</v>
      </c>
      <c r="B112" s="2" t="s">
        <v>591</v>
      </c>
      <c r="C112" s="1" t="str">
        <f>VLOOKUP(A112,'۲۰۰'!C:F,2,0)</f>
        <v>شرکت پلی پروپیلن جم</v>
      </c>
      <c r="D112" s="46" t="s">
        <v>643</v>
      </c>
      <c r="E112" s="6">
        <f>IFERROR(VLOOKUP(A112,'۲۰۰'!C:F,3,0)," ")</f>
        <v>94562.8</v>
      </c>
      <c r="F112" s="6">
        <f t="shared" si="39"/>
        <v>9456.2800000000007</v>
      </c>
      <c r="G112" s="11">
        <f t="shared" si="40"/>
        <v>9.4562800000000014</v>
      </c>
      <c r="H112" s="6">
        <f t="shared" si="41"/>
        <v>189.12559999999999</v>
      </c>
      <c r="I112" s="6">
        <f t="shared" si="42"/>
        <v>0.1891256</v>
      </c>
      <c r="J112" s="19">
        <f t="shared" si="19"/>
        <v>1.4357878470240004E-3</v>
      </c>
      <c r="K112" s="22">
        <f t="shared" si="43"/>
        <v>0.89469577779410414</v>
      </c>
      <c r="L112" s="9">
        <f t="shared" si="44"/>
        <v>1.4638647617719158E-2</v>
      </c>
      <c r="M112" s="2">
        <f t="shared" si="21"/>
        <v>87</v>
      </c>
      <c r="N112" s="6">
        <f>IFERROR(VLOOKUP(A112,'۲۰۰'!C:F,4,0)," ")</f>
        <v>93198.5</v>
      </c>
      <c r="O112" s="6">
        <f t="shared" si="45"/>
        <v>9319.85</v>
      </c>
      <c r="P112" s="11">
        <f t="shared" si="46"/>
        <v>9.3198500000000006</v>
      </c>
      <c r="Q112" s="6">
        <f t="shared" si="47"/>
        <v>186.39699999999999</v>
      </c>
      <c r="R112" s="6">
        <f t="shared" si="48"/>
        <v>0.18639699999999998</v>
      </c>
      <c r="S112" s="19">
        <f t="shared" si="26"/>
        <v>2.1155648437711683E-3</v>
      </c>
      <c r="T112" s="22">
        <f t="shared" si="49"/>
        <v>0.89109038089528425</v>
      </c>
    </row>
    <row r="113" spans="1:20">
      <c r="A113" s="1">
        <v>111</v>
      </c>
      <c r="B113" s="2" t="s">
        <v>591</v>
      </c>
      <c r="C113" s="1" t="str">
        <f>VLOOKUP(A113,'۲۰۰'!C:F,2,0)</f>
        <v>شرکت صبا فولاد خلیج فارس</v>
      </c>
      <c r="D113" s="46" t="s">
        <v>645</v>
      </c>
      <c r="E113" s="6">
        <f>IFERROR(VLOOKUP(A113,'۲۰۰'!C:F,3,0)," ")</f>
        <v>93829</v>
      </c>
      <c r="F113" s="6">
        <f t="shared" si="39"/>
        <v>9382.9</v>
      </c>
      <c r="G113" s="11">
        <f t="shared" si="40"/>
        <v>9.3828999999999994</v>
      </c>
      <c r="H113" s="6">
        <f t="shared" si="41"/>
        <v>187.65799999999999</v>
      </c>
      <c r="I113" s="6">
        <f t="shared" si="42"/>
        <v>0.18765799999999999</v>
      </c>
      <c r="J113" s="19">
        <f t="shared" si="19"/>
        <v>1.424646244595284E-3</v>
      </c>
      <c r="K113" s="22">
        <f t="shared" si="43"/>
        <v>0.8961204240386994</v>
      </c>
      <c r="L113" s="9">
        <f t="shared" si="44"/>
        <v>0.45516439205955339</v>
      </c>
      <c r="M113" s="2">
        <f t="shared" si="21"/>
        <v>110</v>
      </c>
      <c r="N113" s="6">
        <f>IFERROR(VLOOKUP(A113,'۲۰۰'!C:F,4,0)," ")</f>
        <v>64480</v>
      </c>
      <c r="O113" s="6">
        <f t="shared" si="45"/>
        <v>6448</v>
      </c>
      <c r="P113" s="11">
        <f t="shared" si="46"/>
        <v>6.4480000000000004</v>
      </c>
      <c r="Q113" s="6">
        <f t="shared" si="47"/>
        <v>128.96</v>
      </c>
      <c r="R113" s="6">
        <f t="shared" si="48"/>
        <v>0.12896000000000002</v>
      </c>
      <c r="S113" s="19">
        <f t="shared" si="26"/>
        <v>1.4636675603831068E-3</v>
      </c>
      <c r="T113" s="22">
        <f t="shared" si="49"/>
        <v>0.89255404845566733</v>
      </c>
    </row>
    <row r="114" spans="1:20">
      <c r="A114" s="1">
        <v>112</v>
      </c>
      <c r="B114" s="2" t="s">
        <v>591</v>
      </c>
      <c r="C114" s="1" t="str">
        <f>VLOOKUP(A114,'۲۰۰'!C:F,2,0)</f>
        <v>شرکت پتروشیمی فن آوران (هولدینگ)</v>
      </c>
      <c r="D114" s="46" t="s">
        <v>643</v>
      </c>
      <c r="E114" s="6">
        <f>IFERROR(VLOOKUP(A114,'۲۰۰'!C:F,3,0)," ")</f>
        <v>93689.3</v>
      </c>
      <c r="F114" s="6">
        <f t="shared" si="39"/>
        <v>9368.93</v>
      </c>
      <c r="G114" s="11">
        <f t="shared" si="40"/>
        <v>9.3689300000000006</v>
      </c>
      <c r="H114" s="6">
        <f t="shared" si="41"/>
        <v>187.37860000000001</v>
      </c>
      <c r="I114" s="6">
        <f t="shared" si="42"/>
        <v>0.18737860000000001</v>
      </c>
      <c r="J114" s="19">
        <f t="shared" si="19"/>
        <v>1.422525119139722E-3</v>
      </c>
      <c r="K114" s="22">
        <f t="shared" si="43"/>
        <v>0.89754294915783916</v>
      </c>
      <c r="L114" s="9">
        <f t="shared" si="44"/>
        <v>-8.7784260193252139E-2</v>
      </c>
      <c r="M114" s="2">
        <f t="shared" si="21"/>
        <v>76</v>
      </c>
      <c r="N114" s="6">
        <f>IFERROR(VLOOKUP(A114,'۲۰۰'!C:F,4,0)," ")</f>
        <v>102705.2</v>
      </c>
      <c r="O114" s="6">
        <f t="shared" si="45"/>
        <v>10270.52</v>
      </c>
      <c r="P114" s="11">
        <f t="shared" si="46"/>
        <v>10.270520000000001</v>
      </c>
      <c r="Q114" s="6">
        <f t="shared" si="47"/>
        <v>205.41040000000001</v>
      </c>
      <c r="R114" s="6">
        <f t="shared" si="48"/>
        <v>0.20541040000000002</v>
      </c>
      <c r="S114" s="19">
        <f t="shared" si="26"/>
        <v>2.3313627407360272E-3</v>
      </c>
      <c r="T114" s="22">
        <f t="shared" si="49"/>
        <v>0.8948854111964033</v>
      </c>
    </row>
    <row r="115" spans="1:20">
      <c r="A115" s="1">
        <v>113</v>
      </c>
      <c r="B115" s="2" t="s">
        <v>591</v>
      </c>
      <c r="C115" s="1" t="str">
        <f>VLOOKUP(A115,'۲۰۰'!C:F,2,0)</f>
        <v>شرکت فولاد متیل (هولدینگ)</v>
      </c>
      <c r="D115" s="46" t="s">
        <v>645</v>
      </c>
      <c r="E115" s="6">
        <f>IFERROR(VLOOKUP(A115,'۲۰۰'!C:F,3,0)," ")</f>
        <v>93479.7</v>
      </c>
      <c r="F115" s="6">
        <f t="shared" si="39"/>
        <v>9347.9699999999993</v>
      </c>
      <c r="G115" s="11">
        <f t="shared" si="40"/>
        <v>9.3479700000000001</v>
      </c>
      <c r="H115" s="6">
        <f t="shared" si="41"/>
        <v>186.95939999999999</v>
      </c>
      <c r="I115" s="6">
        <f t="shared" si="42"/>
        <v>0.1869594</v>
      </c>
      <c r="J115" s="19">
        <f t="shared" si="19"/>
        <v>1.4193426717847763E-3</v>
      </c>
      <c r="K115" s="22">
        <f t="shared" si="43"/>
        <v>0.89896229182962395</v>
      </c>
      <c r="L115" s="9">
        <f t="shared" si="44"/>
        <v>0.26204365864228607</v>
      </c>
      <c r="M115" s="2">
        <f t="shared" si="21"/>
        <v>102</v>
      </c>
      <c r="N115" s="6">
        <f>IFERROR(VLOOKUP(A115,'۲۰۰'!C:F,4,0)," ")</f>
        <v>74070.100000000006</v>
      </c>
      <c r="O115" s="6">
        <f t="shared" si="45"/>
        <v>7407.01</v>
      </c>
      <c r="P115" s="11">
        <f t="shared" si="46"/>
        <v>7.4070100000000005</v>
      </c>
      <c r="Q115" s="6">
        <f t="shared" si="47"/>
        <v>148.14019999999999</v>
      </c>
      <c r="R115" s="6">
        <f t="shared" si="48"/>
        <v>0.1481402</v>
      </c>
      <c r="S115" s="19">
        <f t="shared" si="26"/>
        <v>1.6813586005634729E-3</v>
      </c>
      <c r="T115" s="22">
        <f t="shared" si="49"/>
        <v>0.89656676979696681</v>
      </c>
    </row>
    <row r="116" spans="1:20">
      <c r="A116" s="1">
        <v>114</v>
      </c>
      <c r="B116" s="2" t="s">
        <v>591</v>
      </c>
      <c r="C116" s="1" t="str">
        <f>VLOOKUP(A116,'۲۰۰'!C:F,2,0)</f>
        <v>شرکت بهمن دیزل (هولدینگ)</v>
      </c>
      <c r="D116" s="46" t="s">
        <v>644</v>
      </c>
      <c r="E116" s="6">
        <f>IFERROR(VLOOKUP(A116,'۲۰۰'!C:F,3,0)," ")</f>
        <v>92121.600000000006</v>
      </c>
      <c r="F116" s="6">
        <f t="shared" si="39"/>
        <v>9212.16</v>
      </c>
      <c r="G116" s="11">
        <f t="shared" si="40"/>
        <v>9.212159999999999</v>
      </c>
      <c r="H116" s="6">
        <f t="shared" si="41"/>
        <v>184.2432</v>
      </c>
      <c r="I116" s="6">
        <f t="shared" si="42"/>
        <v>0.1842432</v>
      </c>
      <c r="J116" s="19">
        <f t="shared" si="19"/>
        <v>1.3987220527353903E-3</v>
      </c>
      <c r="K116" s="22">
        <f t="shared" si="43"/>
        <v>0.90036101388235934</v>
      </c>
      <c r="L116" s="9">
        <f t="shared" si="44"/>
        <v>2.29996883496502</v>
      </c>
      <c r="M116" s="2">
        <f t="shared" si="21"/>
        <v>162</v>
      </c>
      <c r="N116" s="6">
        <f>IFERROR(VLOOKUP(A116,'۲۰۰'!C:F,4,0)," ")</f>
        <v>27915.9</v>
      </c>
      <c r="O116" s="6">
        <f t="shared" si="45"/>
        <v>2791.59</v>
      </c>
      <c r="P116" s="11">
        <f t="shared" si="46"/>
        <v>2.7915900000000002</v>
      </c>
      <c r="Q116" s="6">
        <f t="shared" si="47"/>
        <v>55.831800000000001</v>
      </c>
      <c r="R116" s="6">
        <f t="shared" si="48"/>
        <v>5.5831800000000001E-2</v>
      </c>
      <c r="S116" s="19">
        <f t="shared" si="26"/>
        <v>6.3367861738366572E-4</v>
      </c>
      <c r="T116" s="22">
        <f t="shared" si="49"/>
        <v>0.89720044841435043</v>
      </c>
    </row>
    <row r="117" spans="1:20">
      <c r="A117" s="1">
        <v>115</v>
      </c>
      <c r="B117" s="2" t="s">
        <v>591</v>
      </c>
      <c r="C117" s="1" t="str">
        <f>VLOOKUP(A117,'۲۰۰'!C:F,2,0)</f>
        <v>شرکت ورق خودرو چهارمحال و بختیاری</v>
      </c>
      <c r="D117" s="46" t="s">
        <v>644</v>
      </c>
      <c r="E117" s="6">
        <f>IFERROR(VLOOKUP(A117,'۲۰۰'!C:F,3,0)," ")</f>
        <v>87350.1</v>
      </c>
      <c r="F117" s="6">
        <f t="shared" si="39"/>
        <v>8735.01</v>
      </c>
      <c r="G117" s="11">
        <f t="shared" si="40"/>
        <v>8.7350100000000008</v>
      </c>
      <c r="H117" s="6">
        <f t="shared" si="41"/>
        <v>174.7002</v>
      </c>
      <c r="I117" s="6">
        <f t="shared" si="42"/>
        <v>0.1747002</v>
      </c>
      <c r="J117" s="19">
        <f t="shared" si="19"/>
        <v>1.3262743067710679E-3</v>
      </c>
      <c r="K117" s="22">
        <f t="shared" si="43"/>
        <v>0.90168728818913035</v>
      </c>
      <c r="L117" s="9">
        <f t="shared" si="44"/>
        <v>0.3678288892647088</v>
      </c>
      <c r="M117" s="2">
        <f t="shared" si="21"/>
        <v>111</v>
      </c>
      <c r="N117" s="6">
        <f>IFERROR(VLOOKUP(A117,'۲۰۰'!C:F,4,0)," ")</f>
        <v>63860.4</v>
      </c>
      <c r="O117" s="6">
        <f t="shared" si="45"/>
        <v>6386.04</v>
      </c>
      <c r="P117" s="11">
        <f t="shared" si="46"/>
        <v>6.3860400000000004</v>
      </c>
      <c r="Q117" s="6">
        <f t="shared" si="47"/>
        <v>127.7208</v>
      </c>
      <c r="R117" s="6">
        <f t="shared" si="48"/>
        <v>0.1277208</v>
      </c>
      <c r="S117" s="19">
        <f t="shared" si="26"/>
        <v>1.4496029136645367E-3</v>
      </c>
      <c r="T117" s="22">
        <f t="shared" si="49"/>
        <v>0.89865005132801501</v>
      </c>
    </row>
    <row r="118" spans="1:20">
      <c r="A118" s="1">
        <v>116</v>
      </c>
      <c r="B118" s="2" t="s">
        <v>591</v>
      </c>
      <c r="C118" s="1" t="str">
        <f>VLOOKUP(A118,'۲۰۰'!C:F,2,0)</f>
        <v>شرکت آهن و فولاد غدیر ایرانیان (هولدینگ)</v>
      </c>
      <c r="D118" s="46" t="s">
        <v>645</v>
      </c>
      <c r="E118" s="6">
        <f>IFERROR(VLOOKUP(A118,'۲۰۰'!C:F,3,0)," ")</f>
        <v>86253.7</v>
      </c>
      <c r="F118" s="6">
        <f t="shared" si="39"/>
        <v>8625.369999999999</v>
      </c>
      <c r="G118" s="11">
        <f t="shared" si="40"/>
        <v>8.6253699999999984</v>
      </c>
      <c r="H118" s="6">
        <f t="shared" si="41"/>
        <v>172.50739999999996</v>
      </c>
      <c r="I118" s="6">
        <f t="shared" si="42"/>
        <v>0.17250739999999995</v>
      </c>
      <c r="J118" s="19">
        <f t="shared" si="19"/>
        <v>1.3096271918857521E-3</v>
      </c>
      <c r="K118" s="22">
        <f t="shared" si="43"/>
        <v>0.90299691538101612</v>
      </c>
      <c r="L118" s="9">
        <f t="shared" si="44"/>
        <v>-4.5077071429599491E-2</v>
      </c>
      <c r="M118" s="2">
        <f t="shared" si="21"/>
        <v>89</v>
      </c>
      <c r="N118" s="6">
        <f>IFERROR(VLOOKUP(A118,'۲۰۰'!C:F,4,0)," ")</f>
        <v>90325.3</v>
      </c>
      <c r="O118" s="6">
        <f t="shared" si="45"/>
        <v>9032.5300000000007</v>
      </c>
      <c r="P118" s="11">
        <f t="shared" si="46"/>
        <v>9.0325300000000013</v>
      </c>
      <c r="Q118" s="6">
        <f t="shared" si="47"/>
        <v>180.6506</v>
      </c>
      <c r="R118" s="6">
        <f t="shared" si="48"/>
        <v>0.18065059999999999</v>
      </c>
      <c r="S118" s="19">
        <f t="shared" si="26"/>
        <v>2.0503444710277948E-3</v>
      </c>
      <c r="T118" s="22">
        <f t="shared" si="49"/>
        <v>0.90070039579904282</v>
      </c>
    </row>
    <row r="119" spans="1:20">
      <c r="A119" s="1">
        <v>117</v>
      </c>
      <c r="B119" s="2" t="s">
        <v>591</v>
      </c>
      <c r="C119" s="1" t="str">
        <f>VLOOKUP(A119,'۲۰۰'!C:F,2,0)</f>
        <v>شرکت سرمایه گذاری صنایع شیمیایی ایران (هولدینگ)</v>
      </c>
      <c r="D119" s="46" t="s">
        <v>655</v>
      </c>
      <c r="E119" s="6">
        <f>IFERROR(VLOOKUP(A119,'۲۰۰'!C:F,3,0)," ")</f>
        <v>84177.3</v>
      </c>
      <c r="F119" s="6">
        <f t="shared" si="39"/>
        <v>8417.73</v>
      </c>
      <c r="G119" s="11">
        <f t="shared" si="40"/>
        <v>8.4177299999999988</v>
      </c>
      <c r="H119" s="6">
        <f t="shared" si="41"/>
        <v>168.3546</v>
      </c>
      <c r="I119" s="6">
        <f t="shared" si="42"/>
        <v>0.16835459999999999</v>
      </c>
      <c r="J119" s="19">
        <f t="shared" si="19"/>
        <v>1.2781003136042228E-3</v>
      </c>
      <c r="K119" s="22">
        <f t="shared" si="43"/>
        <v>0.90427501569462032</v>
      </c>
      <c r="L119" s="9">
        <f t="shared" si="44"/>
        <v>0.49429370256956462</v>
      </c>
      <c r="M119" s="2">
        <f t="shared" si="21"/>
        <v>122</v>
      </c>
      <c r="N119" s="6">
        <f>IFERROR(VLOOKUP(A119,'۲۰۰'!C:F,4,0)," ")</f>
        <v>56332.5</v>
      </c>
      <c r="O119" s="6">
        <f t="shared" si="45"/>
        <v>5633.25</v>
      </c>
      <c r="P119" s="11">
        <f t="shared" si="46"/>
        <v>5.6332500000000003</v>
      </c>
      <c r="Q119" s="6">
        <f t="shared" si="47"/>
        <v>112.66500000000001</v>
      </c>
      <c r="R119" s="6">
        <f t="shared" si="48"/>
        <v>0.112665</v>
      </c>
      <c r="S119" s="19">
        <f t="shared" si="26"/>
        <v>1.2787229039280606E-3</v>
      </c>
      <c r="T119" s="22">
        <f t="shared" si="49"/>
        <v>0.90197911870297087</v>
      </c>
    </row>
    <row r="120" spans="1:20">
      <c r="A120" s="1">
        <v>118</v>
      </c>
      <c r="B120" s="2" t="s">
        <v>591</v>
      </c>
      <c r="C120" s="1" t="str">
        <f>VLOOKUP(A120,'۲۰۰'!C:F,2,0)</f>
        <v>شرکت گروه صنعتی پاکشو (هولدینگ)</v>
      </c>
      <c r="D120" s="46" t="s">
        <v>660</v>
      </c>
      <c r="E120" s="6">
        <f>IFERROR(VLOOKUP(A120,'۲۰۰'!C:F,3,0)," ")</f>
        <v>83215.5</v>
      </c>
      <c r="F120" s="6">
        <f t="shared" si="39"/>
        <v>8321.5499999999993</v>
      </c>
      <c r="G120" s="11">
        <f t="shared" si="40"/>
        <v>8.3215499999999984</v>
      </c>
      <c r="H120" s="6">
        <f t="shared" si="41"/>
        <v>166.43099999999998</v>
      </c>
      <c r="I120" s="6">
        <f t="shared" si="42"/>
        <v>0.166431</v>
      </c>
      <c r="J120" s="19">
        <f t="shared" si="19"/>
        <v>1.2634968886710812E-3</v>
      </c>
      <c r="K120" s="22">
        <f t="shared" si="43"/>
        <v>0.90553851258329143</v>
      </c>
      <c r="L120" s="9">
        <f t="shared" si="44"/>
        <v>0.38095238095238093</v>
      </c>
      <c r="M120" s="2">
        <f t="shared" si="21"/>
        <v>116</v>
      </c>
      <c r="N120" s="6">
        <f>IFERROR(VLOOKUP(A120,'۲۰۰'!C:F,4,0)," ")</f>
        <v>60259.5</v>
      </c>
      <c r="O120" s="6">
        <f t="shared" si="45"/>
        <v>6025.95</v>
      </c>
      <c r="P120" s="11">
        <f t="shared" si="46"/>
        <v>6.0259499999999999</v>
      </c>
      <c r="Q120" s="6">
        <f t="shared" si="47"/>
        <v>120.51900000000001</v>
      </c>
      <c r="R120" s="6">
        <f t="shared" si="48"/>
        <v>0.120519</v>
      </c>
      <c r="S120" s="19">
        <f t="shared" si="26"/>
        <v>1.3678640718812936E-3</v>
      </c>
      <c r="T120" s="22">
        <f t="shared" si="49"/>
        <v>0.90334698277485215</v>
      </c>
    </row>
    <row r="121" spans="1:20">
      <c r="A121" s="1">
        <v>119</v>
      </c>
      <c r="B121" s="2" t="s">
        <v>591</v>
      </c>
      <c r="C121" s="1" t="str">
        <f>VLOOKUP(A121,'۲۰۰'!C:F,2,0)</f>
        <v>شرکت صنایع پتروشیمی کرمانشاه</v>
      </c>
      <c r="D121" s="46" t="s">
        <v>643</v>
      </c>
      <c r="E121" s="6">
        <f>IFERROR(VLOOKUP(A121,'۲۰۰'!C:F,3,0)," ")</f>
        <v>82830.600000000006</v>
      </c>
      <c r="F121" s="6">
        <f t="shared" si="39"/>
        <v>8283.0600000000013</v>
      </c>
      <c r="G121" s="11">
        <f t="shared" si="40"/>
        <v>8.2830600000000008</v>
      </c>
      <c r="H121" s="6">
        <f t="shared" si="41"/>
        <v>165.66120000000004</v>
      </c>
      <c r="I121" s="6">
        <f t="shared" si="42"/>
        <v>0.16566120000000004</v>
      </c>
      <c r="J121" s="19">
        <f t="shared" si="19"/>
        <v>1.2576527856800581E-3</v>
      </c>
      <c r="K121" s="22">
        <f t="shared" si="43"/>
        <v>0.90679616536897145</v>
      </c>
      <c r="L121" s="9">
        <f t="shared" si="44"/>
        <v>0.34671858614270268</v>
      </c>
      <c r="M121" s="2">
        <f t="shared" si="21"/>
        <v>114</v>
      </c>
      <c r="N121" s="6">
        <f>IFERROR(VLOOKUP(A121,'۲۰۰'!C:F,4,0)," ")</f>
        <v>61505.5</v>
      </c>
      <c r="O121" s="6">
        <f t="shared" si="45"/>
        <v>6150.55</v>
      </c>
      <c r="P121" s="11">
        <f t="shared" si="46"/>
        <v>6.15055</v>
      </c>
      <c r="Q121" s="6">
        <f t="shared" si="47"/>
        <v>123.011</v>
      </c>
      <c r="R121" s="6">
        <f t="shared" si="48"/>
        <v>0.123011</v>
      </c>
      <c r="S121" s="19">
        <f t="shared" si="26"/>
        <v>1.3961477223192176E-3</v>
      </c>
      <c r="T121" s="22">
        <f t="shared" si="49"/>
        <v>0.90474313049717137</v>
      </c>
    </row>
    <row r="122" spans="1:20">
      <c r="A122" s="1">
        <v>120</v>
      </c>
      <c r="B122" s="2" t="s">
        <v>591</v>
      </c>
      <c r="C122" s="1" t="str">
        <f>VLOOKUP(A122,'۲۰۰'!C:F,2,0)</f>
        <v>شرکت پایا سامان پارس (هولدینگ)</v>
      </c>
      <c r="D122" s="46" t="s">
        <v>647</v>
      </c>
      <c r="E122" s="6">
        <f>IFERROR(VLOOKUP(A122,'۲۰۰'!C:F,3,0)," ")</f>
        <v>80673.100000000006</v>
      </c>
      <c r="F122" s="6">
        <f t="shared" si="39"/>
        <v>8067.31</v>
      </c>
      <c r="G122" s="11">
        <f t="shared" si="40"/>
        <v>8.0673100000000009</v>
      </c>
      <c r="H122" s="6">
        <f t="shared" si="41"/>
        <v>161.34620000000001</v>
      </c>
      <c r="I122" s="6">
        <f t="shared" si="42"/>
        <v>0.16134620000000002</v>
      </c>
      <c r="J122" s="19">
        <f t="shared" si="19"/>
        <v>1.2248945310603314E-3</v>
      </c>
      <c r="K122" s="22">
        <f t="shared" si="43"/>
        <v>0.90802105990003179</v>
      </c>
      <c r="L122" s="9">
        <f t="shared" si="44"/>
        <v>0.42030855796773592</v>
      </c>
      <c r="M122" s="2">
        <f t="shared" si="21"/>
        <v>121</v>
      </c>
      <c r="N122" s="6">
        <f>IFERROR(VLOOKUP(A122,'۲۰۰'!C:F,4,0)," ")</f>
        <v>56799.7</v>
      </c>
      <c r="O122" s="6">
        <f t="shared" si="45"/>
        <v>5679.9699999999993</v>
      </c>
      <c r="P122" s="11">
        <f t="shared" si="46"/>
        <v>5.6799699999999991</v>
      </c>
      <c r="Q122" s="6">
        <f t="shared" si="47"/>
        <v>113.59939999999999</v>
      </c>
      <c r="R122" s="6">
        <f t="shared" si="48"/>
        <v>0.11359939999999999</v>
      </c>
      <c r="S122" s="19">
        <f t="shared" si="26"/>
        <v>1.2893281378643351E-3</v>
      </c>
      <c r="T122" s="22">
        <f t="shared" si="49"/>
        <v>0.90603245863503568</v>
      </c>
    </row>
    <row r="123" spans="1:20">
      <c r="A123" s="1">
        <v>121</v>
      </c>
      <c r="B123" s="2" t="s">
        <v>591</v>
      </c>
      <c r="C123" s="1" t="str">
        <f>VLOOKUP(A123,'۲۰۰'!C:F,2,0)</f>
        <v>شرکت صنایع مس شهید باهنر</v>
      </c>
      <c r="D123" s="46" t="s">
        <v>645</v>
      </c>
      <c r="E123" s="6">
        <f>IFERROR(VLOOKUP(A123,'۲۰۰'!C:F,3,0)," ")</f>
        <v>79271.5</v>
      </c>
      <c r="F123" s="6">
        <f t="shared" si="39"/>
        <v>7927.15</v>
      </c>
      <c r="G123" s="11">
        <f t="shared" si="40"/>
        <v>7.9271499999999993</v>
      </c>
      <c r="H123" s="6">
        <f t="shared" si="41"/>
        <v>158.54300000000001</v>
      </c>
      <c r="I123" s="6">
        <f t="shared" si="42"/>
        <v>0.15854300000000002</v>
      </c>
      <c r="J123" s="19">
        <f t="shared" si="19"/>
        <v>1.2036134327173377E-3</v>
      </c>
      <c r="K123" s="22">
        <f t="shared" si="43"/>
        <v>0.90922467333274914</v>
      </c>
      <c r="L123" s="9">
        <f t="shared" si="44"/>
        <v>0.41236953601322734</v>
      </c>
      <c r="M123" s="2">
        <f t="shared" si="21"/>
        <v>123</v>
      </c>
      <c r="N123" s="6">
        <f>IFERROR(VLOOKUP(A123,'۲۰۰'!C:F,4,0)," ")</f>
        <v>56126.6</v>
      </c>
      <c r="O123" s="6">
        <f t="shared" si="45"/>
        <v>5612.66</v>
      </c>
      <c r="P123" s="11">
        <f t="shared" si="46"/>
        <v>5.61266</v>
      </c>
      <c r="Q123" s="6">
        <f t="shared" si="47"/>
        <v>112.25320000000001</v>
      </c>
      <c r="R123" s="6">
        <f t="shared" si="48"/>
        <v>0.11225320000000001</v>
      </c>
      <c r="S123" s="19">
        <f t="shared" si="26"/>
        <v>1.2740490647425321E-3</v>
      </c>
      <c r="T123" s="22">
        <f t="shared" si="49"/>
        <v>0.90730650769977816</v>
      </c>
    </row>
    <row r="124" spans="1:20">
      <c r="A124" s="1">
        <v>122</v>
      </c>
      <c r="B124" s="2" t="s">
        <v>591</v>
      </c>
      <c r="C124" s="1" t="str">
        <f>VLOOKUP(A124,'۲۰۰'!C:F,2,0)</f>
        <v>شرکت ملی انفورماتیک (هولدینگ)</v>
      </c>
      <c r="D124" s="46" t="s">
        <v>652</v>
      </c>
      <c r="E124" s="6">
        <f>IFERROR(VLOOKUP(A124,'۲۰۰'!C:F,3,0)," ")</f>
        <v>76843.3</v>
      </c>
      <c r="F124" s="6">
        <f t="shared" si="39"/>
        <v>7684.33</v>
      </c>
      <c r="G124" s="11">
        <f t="shared" si="40"/>
        <v>7.6843300000000001</v>
      </c>
      <c r="H124" s="6">
        <f t="shared" si="41"/>
        <v>153.6866</v>
      </c>
      <c r="I124" s="6">
        <f t="shared" si="42"/>
        <v>0.15368660000000001</v>
      </c>
      <c r="J124" s="19">
        <f t="shared" si="19"/>
        <v>1.166745023045208E-3</v>
      </c>
      <c r="K124" s="22">
        <f t="shared" si="43"/>
        <v>0.9103914183557944</v>
      </c>
      <c r="L124" s="9">
        <f t="shared" si="44"/>
        <v>0.32973112343957123</v>
      </c>
      <c r="M124" s="2">
        <f t="shared" si="21"/>
        <v>120</v>
      </c>
      <c r="N124" s="6">
        <f>IFERROR(VLOOKUP(A124,'۲۰۰'!C:F,4,0)," ")</f>
        <v>57788.6</v>
      </c>
      <c r="O124" s="6">
        <f t="shared" si="45"/>
        <v>5778.86</v>
      </c>
      <c r="P124" s="11">
        <f t="shared" si="46"/>
        <v>5.7788599999999999</v>
      </c>
      <c r="Q124" s="6">
        <f t="shared" si="47"/>
        <v>115.5772</v>
      </c>
      <c r="R124" s="6">
        <f t="shared" si="48"/>
        <v>0.1155772</v>
      </c>
      <c r="S124" s="19">
        <f t="shared" si="26"/>
        <v>1.3117757316990569E-3</v>
      </c>
      <c r="T124" s="22">
        <f t="shared" si="49"/>
        <v>0.90861828343147721</v>
      </c>
    </row>
    <row r="125" spans="1:20">
      <c r="A125" s="1">
        <v>123</v>
      </c>
      <c r="B125" s="2" t="s">
        <v>591</v>
      </c>
      <c r="C125" s="1" t="str">
        <f>VLOOKUP(A125,'۲۰۰'!C:F,2,0)</f>
        <v>شرکت صنایع آهن و فولاد سرمد ابر کوه</v>
      </c>
      <c r="D125" s="46" t="s">
        <v>645</v>
      </c>
      <c r="E125" s="6">
        <f>IFERROR(VLOOKUP(A125,'۲۰۰'!C:F,3,0)," ")</f>
        <v>76177.3</v>
      </c>
      <c r="F125" s="6">
        <f t="shared" si="39"/>
        <v>7617.7300000000005</v>
      </c>
      <c r="G125" s="11">
        <f t="shared" si="40"/>
        <v>7.6177300000000008</v>
      </c>
      <c r="H125" s="6">
        <f t="shared" si="41"/>
        <v>152.3546</v>
      </c>
      <c r="I125" s="6">
        <f t="shared" si="42"/>
        <v>0.15235460000000001</v>
      </c>
      <c r="J125" s="19">
        <f t="shared" si="19"/>
        <v>1.156632857308597E-3</v>
      </c>
      <c r="K125" s="22">
        <f t="shared" si="43"/>
        <v>0.91154805121310301</v>
      </c>
      <c r="L125" s="9">
        <f t="shared" si="44"/>
        <v>0.55436914004713467</v>
      </c>
      <c r="M125" s="2">
        <f t="shared" si="21"/>
        <v>128</v>
      </c>
      <c r="N125" s="6">
        <f>IFERROR(VLOOKUP(A125,'۲۰۰'!C:F,4,0)," ")</f>
        <v>49008.5</v>
      </c>
      <c r="O125" s="6">
        <f t="shared" si="45"/>
        <v>4900.8500000000004</v>
      </c>
      <c r="P125" s="11">
        <f t="shared" si="46"/>
        <v>4.9008500000000002</v>
      </c>
      <c r="Q125" s="6">
        <f t="shared" si="47"/>
        <v>98.016999999999996</v>
      </c>
      <c r="R125" s="6">
        <f t="shared" si="48"/>
        <v>9.8016999999999993E-2</v>
      </c>
      <c r="S125" s="19">
        <f t="shared" si="26"/>
        <v>1.112471334259235E-3</v>
      </c>
      <c r="T125" s="22">
        <f t="shared" si="49"/>
        <v>0.90973075476573639</v>
      </c>
    </row>
    <row r="126" spans="1:20">
      <c r="A126" s="1">
        <v>124</v>
      </c>
      <c r="B126" s="2" t="s">
        <v>591</v>
      </c>
      <c r="C126" s="1" t="str">
        <f>VLOOKUP(A126,'۲۰۰'!C:F,2,0)</f>
        <v>شرکت پارس تابلو (هولدینگ)</v>
      </c>
      <c r="D126" s="46" t="s">
        <v>647</v>
      </c>
      <c r="E126" s="6">
        <f>IFERROR(VLOOKUP(A126,'۲۰۰'!C:F,3,0)," ")</f>
        <v>74916.100000000006</v>
      </c>
      <c r="F126" s="6">
        <f t="shared" si="39"/>
        <v>7491.6100000000006</v>
      </c>
      <c r="G126" s="11">
        <f t="shared" si="40"/>
        <v>7.4916100000000005</v>
      </c>
      <c r="H126" s="6">
        <f t="shared" si="41"/>
        <v>149.83220000000003</v>
      </c>
      <c r="I126" s="6">
        <f t="shared" si="42"/>
        <v>0.14983220000000003</v>
      </c>
      <c r="J126" s="19">
        <f t="shared" si="19"/>
        <v>1.1374835128235916E-3</v>
      </c>
      <c r="K126" s="22">
        <f t="shared" si="43"/>
        <v>0.91268553472592662</v>
      </c>
      <c r="L126" s="9">
        <f t="shared" si="44"/>
        <v>1.4977861501016907</v>
      </c>
      <c r="M126" s="2">
        <f t="shared" si="21"/>
        <v>156</v>
      </c>
      <c r="N126" s="6">
        <f>IFERROR(VLOOKUP(A126,'۲۰۰'!C:F,4,0)," ")</f>
        <v>29993</v>
      </c>
      <c r="O126" s="6">
        <f t="shared" si="45"/>
        <v>2999.3</v>
      </c>
      <c r="P126" s="11">
        <f t="shared" si="46"/>
        <v>2.9993000000000003</v>
      </c>
      <c r="Q126" s="6">
        <f t="shared" si="47"/>
        <v>59.985999999999997</v>
      </c>
      <c r="R126" s="6">
        <f t="shared" si="48"/>
        <v>5.9985999999999998E-2</v>
      </c>
      <c r="S126" s="19">
        <f t="shared" si="26"/>
        <v>6.808278712557461E-4</v>
      </c>
      <c r="T126" s="22">
        <f t="shared" si="49"/>
        <v>0.91041158263699218</v>
      </c>
    </row>
    <row r="127" spans="1:20">
      <c r="A127" s="1">
        <v>125</v>
      </c>
      <c r="B127" s="2" t="s">
        <v>591</v>
      </c>
      <c r="C127" s="1" t="str">
        <f>VLOOKUP(A127,'۲۰۰'!C:F,2,0)</f>
        <v>شرکت گسترش انرژی پاسارگاد (هولدینگ)</v>
      </c>
      <c r="D127" s="46" t="s">
        <v>646</v>
      </c>
      <c r="E127" s="6">
        <f>IFERROR(VLOOKUP(A127,'۲۰۰'!C:F,3,0)," ")</f>
        <v>74223</v>
      </c>
      <c r="F127" s="6">
        <f t="shared" si="39"/>
        <v>7422.3</v>
      </c>
      <c r="G127" s="11">
        <f t="shared" si="40"/>
        <v>7.4222999999999999</v>
      </c>
      <c r="H127" s="6">
        <f t="shared" si="41"/>
        <v>148.446</v>
      </c>
      <c r="I127" s="6">
        <f t="shared" si="42"/>
        <v>0.14844599999999999</v>
      </c>
      <c r="J127" s="19">
        <f t="shared" si="19"/>
        <v>1.1269598760787793E-3</v>
      </c>
      <c r="K127" s="22">
        <f t="shared" si="43"/>
        <v>0.91381249460200542</v>
      </c>
      <c r="L127" s="9">
        <f t="shared" si="44"/>
        <v>1.8925565081839437</v>
      </c>
      <c r="M127" s="2">
        <f t="shared" si="21"/>
        <v>167</v>
      </c>
      <c r="N127" s="6">
        <f>IFERROR(VLOOKUP(A127,'۲۰۰'!C:F,4,0)," ")</f>
        <v>25660</v>
      </c>
      <c r="O127" s="6">
        <f t="shared" si="45"/>
        <v>2566</v>
      </c>
      <c r="P127" s="11">
        <f t="shared" si="46"/>
        <v>2.5659999999999998</v>
      </c>
      <c r="Q127" s="6">
        <f t="shared" si="47"/>
        <v>51.32</v>
      </c>
      <c r="R127" s="6">
        <f t="shared" si="48"/>
        <v>5.1319999999999998E-2</v>
      </c>
      <c r="S127" s="19">
        <f t="shared" si="26"/>
        <v>5.8247068237330193E-4</v>
      </c>
      <c r="T127" s="22">
        <f t="shared" si="49"/>
        <v>0.91099405331936545</v>
      </c>
    </row>
    <row r="128" spans="1:20">
      <c r="A128" s="1">
        <v>126</v>
      </c>
      <c r="B128" s="2" t="s">
        <v>591</v>
      </c>
      <c r="C128" s="1" t="str">
        <f>VLOOKUP(A128,'۲۰۰'!C:F,2,0)</f>
        <v>شرکت آسان پرداخت پرشین (هولدینگ)</v>
      </c>
      <c r="D128" s="46" t="s">
        <v>652</v>
      </c>
      <c r="E128" s="6">
        <f>IFERROR(VLOOKUP(A128,'۲۰۰'!C:F,3,0)," ")</f>
        <v>73452.399999999994</v>
      </c>
      <c r="F128" s="6">
        <f t="shared" si="39"/>
        <v>7345.24</v>
      </c>
      <c r="G128" s="11">
        <f t="shared" si="40"/>
        <v>7.3452399999999995</v>
      </c>
      <c r="H128" s="6">
        <f t="shared" si="41"/>
        <v>146.90479999999999</v>
      </c>
      <c r="I128" s="6">
        <f t="shared" si="42"/>
        <v>0.1469048</v>
      </c>
      <c r="J128" s="19">
        <f t="shared" si="19"/>
        <v>1.1152595233511031E-3</v>
      </c>
      <c r="K128" s="22">
        <f t="shared" si="43"/>
        <v>0.91492775412535654</v>
      </c>
      <c r="L128" s="9">
        <f t="shared" si="44"/>
        <v>0.12911278768761569</v>
      </c>
      <c r="M128" s="2">
        <f t="shared" si="21"/>
        <v>108</v>
      </c>
      <c r="N128" s="6">
        <f>IFERROR(VLOOKUP(A128,'۲۰۰'!C:F,4,0)," ")</f>
        <v>65053.2</v>
      </c>
      <c r="O128" s="6">
        <f t="shared" si="45"/>
        <v>6505.32</v>
      </c>
      <c r="P128" s="11">
        <f t="shared" si="46"/>
        <v>6.5053199999999993</v>
      </c>
      <c r="Q128" s="6">
        <f t="shared" si="47"/>
        <v>130.10640000000001</v>
      </c>
      <c r="R128" s="6">
        <f t="shared" si="48"/>
        <v>0.13010640000000001</v>
      </c>
      <c r="S128" s="19">
        <f t="shared" si="26"/>
        <v>1.4766789475669092E-3</v>
      </c>
      <c r="T128" s="22">
        <f t="shared" si="49"/>
        <v>0.91247073226693232</v>
      </c>
    </row>
    <row r="129" spans="1:20">
      <c r="A129" s="1">
        <v>127</v>
      </c>
      <c r="B129" s="2" t="s">
        <v>591</v>
      </c>
      <c r="C129" s="1" t="str">
        <f>VLOOKUP(A129,'۲۰۰'!C:F,2,0)</f>
        <v>شرکت احیاء استیل فولاد بافت (هولدینگ)</v>
      </c>
      <c r="D129" s="46" t="s">
        <v>645</v>
      </c>
      <c r="E129" s="6">
        <f>IFERROR(VLOOKUP(A129,'۲۰۰'!C:F,3,0)," ")</f>
        <v>71340.399999999994</v>
      </c>
      <c r="F129" s="6">
        <f t="shared" si="39"/>
        <v>7134.0399999999991</v>
      </c>
      <c r="G129" s="11">
        <f t="shared" si="40"/>
        <v>7.1340399999999988</v>
      </c>
      <c r="H129" s="6">
        <f t="shared" si="41"/>
        <v>142.68079999999998</v>
      </c>
      <c r="I129" s="6">
        <f t="shared" si="42"/>
        <v>0.14268079999999997</v>
      </c>
      <c r="J129" s="19">
        <f t="shared" si="19"/>
        <v>1.0831921148890577E-3</v>
      </c>
      <c r="K129" s="22">
        <f t="shared" si="43"/>
        <v>0.91601094624024559</v>
      </c>
      <c r="L129" s="9">
        <f t="shared" si="44"/>
        <v>9.4731996255773554E-2</v>
      </c>
      <c r="M129" s="2">
        <f t="shared" si="21"/>
        <v>107</v>
      </c>
      <c r="N129" s="6">
        <f>IFERROR(VLOOKUP(A129,'۲۰۰'!C:F,4,0)," ")</f>
        <v>65167</v>
      </c>
      <c r="O129" s="6">
        <f t="shared" si="45"/>
        <v>6516.7</v>
      </c>
      <c r="P129" s="11">
        <f t="shared" si="46"/>
        <v>6.5167000000000002</v>
      </c>
      <c r="Q129" s="6">
        <f t="shared" si="47"/>
        <v>130.334</v>
      </c>
      <c r="R129" s="6">
        <f t="shared" si="48"/>
        <v>0.13033400000000001</v>
      </c>
      <c r="S129" s="19">
        <f t="shared" si="26"/>
        <v>1.4792621573741611E-3</v>
      </c>
      <c r="T129" s="22">
        <f t="shared" si="49"/>
        <v>0.91394999442430647</v>
      </c>
    </row>
    <row r="130" spans="1:20">
      <c r="A130" s="1">
        <v>128</v>
      </c>
      <c r="B130" s="2" t="s">
        <v>591</v>
      </c>
      <c r="C130" s="1" t="str">
        <f>VLOOKUP(A130,'۲۰۰'!C:F,2,0)</f>
        <v>شرکت ستاره درخشان همراه کیش</v>
      </c>
      <c r="D130" s="46" t="s">
        <v>652</v>
      </c>
      <c r="E130" s="6">
        <f>IFERROR(VLOOKUP(A130,'۲۰۰'!C:F,3,0)," ")</f>
        <v>70669.100000000006</v>
      </c>
      <c r="F130" s="6">
        <f t="shared" si="39"/>
        <v>7066.9100000000008</v>
      </c>
      <c r="G130" s="11">
        <f t="shared" si="40"/>
        <v>7.0669100000000009</v>
      </c>
      <c r="H130" s="6">
        <f t="shared" si="41"/>
        <v>141.33820000000003</v>
      </c>
      <c r="I130" s="6">
        <f t="shared" si="42"/>
        <v>0.14133820000000002</v>
      </c>
      <c r="J130" s="19">
        <f t="shared" si="19"/>
        <v>1.0729994769626513E-3</v>
      </c>
      <c r="K130" s="22">
        <f t="shared" si="43"/>
        <v>0.91708394571720819</v>
      </c>
      <c r="L130" s="9">
        <f t="shared" si="44"/>
        <v>0.53584406213869085</v>
      </c>
      <c r="M130" s="2">
        <f t="shared" si="21"/>
        <v>132</v>
      </c>
      <c r="N130" s="6">
        <f>IFERROR(VLOOKUP(A130,'۲۰۰'!C:F,4,0)," ")</f>
        <v>46013.2</v>
      </c>
      <c r="O130" s="6">
        <f t="shared" si="45"/>
        <v>4601.32</v>
      </c>
      <c r="P130" s="11">
        <f t="shared" si="46"/>
        <v>4.6013199999999994</v>
      </c>
      <c r="Q130" s="6">
        <f t="shared" si="47"/>
        <v>92.026399999999995</v>
      </c>
      <c r="R130" s="6">
        <f t="shared" si="48"/>
        <v>9.2026399999999994E-2</v>
      </c>
      <c r="S130" s="19">
        <f t="shared" si="26"/>
        <v>1.0444793453694161E-3</v>
      </c>
      <c r="T130" s="22">
        <f t="shared" si="49"/>
        <v>0.91499447376967591</v>
      </c>
    </row>
    <row r="131" spans="1:20">
      <c r="A131" s="1">
        <v>129</v>
      </c>
      <c r="B131" s="2" t="s">
        <v>591</v>
      </c>
      <c r="C131" s="1" t="str">
        <f>VLOOKUP(A131,'۲۰۰'!C:F,2,0)</f>
        <v>شرکت صنعتی و معدنی توسعه فراگیر سناباد</v>
      </c>
      <c r="D131" s="46" t="s">
        <v>645</v>
      </c>
      <c r="E131" s="6">
        <f>IFERROR(VLOOKUP(A131,'۲۰۰'!C:F,3,0)," ")</f>
        <v>70537.100000000006</v>
      </c>
      <c r="F131" s="6">
        <f t="shared" si="39"/>
        <v>7053.7100000000009</v>
      </c>
      <c r="G131" s="11">
        <f t="shared" si="40"/>
        <v>7.0537100000000006</v>
      </c>
      <c r="H131" s="6">
        <f t="shared" si="41"/>
        <v>141.07420000000002</v>
      </c>
      <c r="I131" s="6">
        <f t="shared" si="42"/>
        <v>0.14107420000000001</v>
      </c>
      <c r="J131" s="19">
        <f t="shared" si="19"/>
        <v>1.0709952639337734E-3</v>
      </c>
      <c r="K131" s="22">
        <f t="shared" si="43"/>
        <v>0.91815494098114192</v>
      </c>
      <c r="L131" s="9">
        <f t="shared" si="44"/>
        <v>-2.2576988737140646E-2</v>
      </c>
      <c r="M131" s="2">
        <f t="shared" si="21"/>
        <v>103</v>
      </c>
      <c r="N131" s="6">
        <f>IFERROR(VLOOKUP(A131,'۲۰۰'!C:F,4,0)," ")</f>
        <v>72166.399999999994</v>
      </c>
      <c r="O131" s="6">
        <f t="shared" si="45"/>
        <v>7216.6399999999994</v>
      </c>
      <c r="P131" s="11">
        <f t="shared" si="46"/>
        <v>7.2166399999999991</v>
      </c>
      <c r="Q131" s="6">
        <f t="shared" si="47"/>
        <v>144.33279999999996</v>
      </c>
      <c r="R131" s="6">
        <f t="shared" si="48"/>
        <v>0.14433279999999996</v>
      </c>
      <c r="S131" s="19">
        <f t="shared" si="26"/>
        <v>1.6381454502114048E-3</v>
      </c>
      <c r="T131" s="22">
        <f t="shared" si="49"/>
        <v>0.91663261921988737</v>
      </c>
    </row>
    <row r="132" spans="1:20">
      <c r="A132" s="1">
        <v>130</v>
      </c>
      <c r="B132" s="2" t="s">
        <v>591</v>
      </c>
      <c r="C132" s="1" t="str">
        <f>VLOOKUP(A132,'۲۰۰'!C:F,2,0)</f>
        <v>شرکت صنعتی و معدنی اپال پارسیان سنگان</v>
      </c>
      <c r="D132" s="46" t="s">
        <v>645</v>
      </c>
      <c r="E132" s="6">
        <f>IFERROR(VLOOKUP(A132,'۲۰۰'!C:F,3,0)," ")</f>
        <v>69785.899999999994</v>
      </c>
      <c r="F132" s="6">
        <f t="shared" si="39"/>
        <v>6978.5899999999992</v>
      </c>
      <c r="G132" s="11">
        <f t="shared" si="40"/>
        <v>6.9785899999999996</v>
      </c>
      <c r="H132" s="6">
        <f t="shared" si="41"/>
        <v>139.57179999999997</v>
      </c>
      <c r="I132" s="6">
        <f t="shared" si="42"/>
        <v>0.13957179999999997</v>
      </c>
      <c r="J132" s="19">
        <f t="shared" ref="J132:J195" si="50">I132/SUM($I$3:$I$502)</f>
        <v>1.0595894697876139E-3</v>
      </c>
      <c r="K132" s="22">
        <f t="shared" si="43"/>
        <v>0.91921453045092949</v>
      </c>
      <c r="L132" s="9">
        <f t="shared" si="44"/>
        <v>-0.29264547282723286</v>
      </c>
      <c r="M132" s="2">
        <f t="shared" ref="M132:M195" si="51">IFERROR(RANK(N132,$N$3:$N$502)," ")</f>
        <v>79</v>
      </c>
      <c r="N132" s="6">
        <f>IFERROR(VLOOKUP(A132,'۲۰۰'!C:F,4,0)," ")</f>
        <v>98657.600000000006</v>
      </c>
      <c r="O132" s="6">
        <f t="shared" si="45"/>
        <v>9865.76</v>
      </c>
      <c r="P132" s="11">
        <f t="shared" si="46"/>
        <v>9.8657599999999999</v>
      </c>
      <c r="Q132" s="6">
        <f t="shared" si="47"/>
        <v>197.3152</v>
      </c>
      <c r="R132" s="6">
        <f t="shared" si="48"/>
        <v>0.1973152</v>
      </c>
      <c r="S132" s="19">
        <f t="shared" ref="S132:S195" si="52">R132/SUM($R$3:$R$502)</f>
        <v>2.2394840059747575E-3</v>
      </c>
      <c r="T132" s="22">
        <f t="shared" si="49"/>
        <v>0.9188721032258621</v>
      </c>
    </row>
    <row r="133" spans="1:20">
      <c r="A133" s="1">
        <v>131</v>
      </c>
      <c r="B133" s="2" t="s">
        <v>591</v>
      </c>
      <c r="C133" s="1" t="str">
        <f>VLOOKUP(A133,'۲۰۰'!C:F,2,0)</f>
        <v>شرکت آدورا طب</v>
      </c>
      <c r="D133" s="46" t="s">
        <v>656</v>
      </c>
      <c r="E133" s="6">
        <f>IFERROR(VLOOKUP(A133,'۲۰۰'!C:F,3,0)," ")</f>
        <v>69577.7</v>
      </c>
      <c r="F133" s="6">
        <f t="shared" si="39"/>
        <v>6957.7699999999995</v>
      </c>
      <c r="G133" s="11">
        <f t="shared" si="40"/>
        <v>6.9577699999999991</v>
      </c>
      <c r="H133" s="6">
        <f t="shared" si="41"/>
        <v>139.15539999999999</v>
      </c>
      <c r="I133" s="6">
        <f t="shared" si="42"/>
        <v>0.13915539999999998</v>
      </c>
      <c r="J133" s="19">
        <f t="shared" si="50"/>
        <v>1.0564282792375204E-3</v>
      </c>
      <c r="K133" s="22">
        <f t="shared" si="43"/>
        <v>0.92027095873016707</v>
      </c>
      <c r="L133" s="9">
        <f t="shared" si="44"/>
        <v>0.57518960403884889</v>
      </c>
      <c r="M133" s="2">
        <f t="shared" si="51"/>
        <v>135</v>
      </c>
      <c r="N133" s="6">
        <f>IFERROR(VLOOKUP(A133,'۲۰۰'!C:F,4,0)," ")</f>
        <v>44171</v>
      </c>
      <c r="O133" s="6">
        <f t="shared" si="45"/>
        <v>4417.1000000000004</v>
      </c>
      <c r="P133" s="11">
        <f t="shared" si="46"/>
        <v>4.4171000000000005</v>
      </c>
      <c r="Q133" s="6">
        <f t="shared" si="47"/>
        <v>88.341999999999999</v>
      </c>
      <c r="R133" s="6">
        <f t="shared" si="48"/>
        <v>8.8342000000000004E-2</v>
      </c>
      <c r="S133" s="19">
        <f t="shared" si="52"/>
        <v>1.0026622178920936E-3</v>
      </c>
      <c r="T133" s="22">
        <f t="shared" si="49"/>
        <v>0.91987476544375424</v>
      </c>
    </row>
    <row r="134" spans="1:20">
      <c r="A134" s="1">
        <v>132</v>
      </c>
      <c r="B134" s="2" t="s">
        <v>591</v>
      </c>
      <c r="C134" s="1" t="str">
        <f>VLOOKUP(A134,'۲۰۰'!C:F,2,0)</f>
        <v>شرکت اسپادانا قیر پاسارگاد (هولدینگ)</v>
      </c>
      <c r="D134" s="46" t="s">
        <v>640</v>
      </c>
      <c r="E134" s="6">
        <f>IFERROR(VLOOKUP(A134,'۲۰۰'!C:F,3,0)," ")</f>
        <v>68847.600000000006</v>
      </c>
      <c r="F134" s="6">
        <f t="shared" si="39"/>
        <v>6884.76</v>
      </c>
      <c r="G134" s="11">
        <f t="shared" si="40"/>
        <v>6.88476</v>
      </c>
      <c r="H134" s="6">
        <f t="shared" si="41"/>
        <v>137.6952</v>
      </c>
      <c r="I134" s="6">
        <f t="shared" si="42"/>
        <v>0.13769519999999999</v>
      </c>
      <c r="J134" s="19">
        <f t="shared" si="50"/>
        <v>1.0453428555073409E-3</v>
      </c>
      <c r="K134" s="22">
        <f t="shared" si="43"/>
        <v>0.92131630158567446</v>
      </c>
      <c r="L134" s="9">
        <f t="shared" si="44"/>
        <v>0.55212130639739776</v>
      </c>
      <c r="M134" s="2">
        <f t="shared" si="51"/>
        <v>134</v>
      </c>
      <c r="N134" s="6">
        <f>IFERROR(VLOOKUP(A134,'۲۰۰'!C:F,4,0)," ")</f>
        <v>44357.1</v>
      </c>
      <c r="O134" s="6">
        <f t="shared" si="45"/>
        <v>4435.71</v>
      </c>
      <c r="P134" s="11">
        <f t="shared" si="46"/>
        <v>4.4357100000000003</v>
      </c>
      <c r="Q134" s="6">
        <f t="shared" si="47"/>
        <v>88.714200000000005</v>
      </c>
      <c r="R134" s="6">
        <f t="shared" si="48"/>
        <v>8.8714200000000007E-2</v>
      </c>
      <c r="S134" s="19">
        <f t="shared" si="52"/>
        <v>1.0068866058106311E-3</v>
      </c>
      <c r="T134" s="22">
        <f t="shared" si="49"/>
        <v>0.92088165204956485</v>
      </c>
    </row>
    <row r="135" spans="1:20">
      <c r="A135" s="1">
        <v>133</v>
      </c>
      <c r="B135" s="2" t="s">
        <v>591</v>
      </c>
      <c r="C135" s="1" t="str">
        <f>VLOOKUP(A135,'۲۰۰'!C:F,2,0)</f>
        <v>شرکت مالی و سرمایه گذاری پیشرو ایران (هولدینگ)</v>
      </c>
      <c r="D135" s="46" t="s">
        <v>655</v>
      </c>
      <c r="E135" s="6">
        <f>IFERROR(VLOOKUP(A135,'۲۰۰'!C:F,3,0)," ")</f>
        <v>68539.600000000006</v>
      </c>
      <c r="F135" s="6">
        <f t="shared" si="39"/>
        <v>6853.9600000000009</v>
      </c>
      <c r="G135" s="11">
        <f t="shared" si="40"/>
        <v>6.8539600000000007</v>
      </c>
      <c r="H135" s="6">
        <f t="shared" si="41"/>
        <v>137.07920000000004</v>
      </c>
      <c r="I135" s="6">
        <f t="shared" si="42"/>
        <v>0.13707920000000004</v>
      </c>
      <c r="J135" s="19">
        <f t="shared" si="50"/>
        <v>1.0406663584399596E-3</v>
      </c>
      <c r="K135" s="22">
        <f t="shared" si="43"/>
        <v>0.92235696794411437</v>
      </c>
      <c r="L135" s="9">
        <f t="shared" si="44"/>
        <v>0.73902320825520729</v>
      </c>
      <c r="M135" s="2">
        <f t="shared" si="51"/>
        <v>139</v>
      </c>
      <c r="N135" s="6">
        <f>IFERROR(VLOOKUP(A135,'۲۰۰'!C:F,4,0)," ")</f>
        <v>39412.699999999997</v>
      </c>
      <c r="O135" s="6">
        <f t="shared" si="45"/>
        <v>3941.2699999999995</v>
      </c>
      <c r="P135" s="11">
        <f t="shared" si="46"/>
        <v>3.9412699999999994</v>
      </c>
      <c r="Q135" s="6">
        <f t="shared" si="47"/>
        <v>78.825399999999988</v>
      </c>
      <c r="R135" s="6">
        <f t="shared" si="48"/>
        <v>7.882539999999999E-2</v>
      </c>
      <c r="S135" s="19">
        <f t="shared" si="52"/>
        <v>8.946509065929165E-4</v>
      </c>
      <c r="T135" s="22">
        <f t="shared" si="49"/>
        <v>0.92177630295615776</v>
      </c>
    </row>
    <row r="136" spans="1:20">
      <c r="A136" s="1">
        <v>134</v>
      </c>
      <c r="B136" s="2" t="s">
        <v>591</v>
      </c>
      <c r="C136" s="1" t="str">
        <f>VLOOKUP(A136,'۲۰۰'!C:F,2,0)</f>
        <v>شرکت مهندسی و ساخت توربین مپنا-توگا</v>
      </c>
      <c r="D136" s="46" t="s">
        <v>646</v>
      </c>
      <c r="E136" s="6">
        <f>IFERROR(VLOOKUP(A136,'۲۰۰'!C:F,3,0)," ")</f>
        <v>68255</v>
      </c>
      <c r="F136" s="6">
        <f t="shared" si="39"/>
        <v>6825.5</v>
      </c>
      <c r="G136" s="11">
        <f t="shared" si="40"/>
        <v>6.8254999999999999</v>
      </c>
      <c r="H136" s="6">
        <f t="shared" si="41"/>
        <v>136.51</v>
      </c>
      <c r="I136" s="6">
        <f t="shared" si="42"/>
        <v>0.13650999999999999</v>
      </c>
      <c r="J136" s="19">
        <f t="shared" si="50"/>
        <v>1.0363451536822424E-3</v>
      </c>
      <c r="K136" s="22">
        <f t="shared" si="43"/>
        <v>0.9233933130977966</v>
      </c>
      <c r="L136" s="9">
        <f t="shared" si="44"/>
        <v>1.264042670346365</v>
      </c>
      <c r="M136" s="2">
        <f t="shared" si="51"/>
        <v>155</v>
      </c>
      <c r="N136" s="6">
        <f>IFERROR(VLOOKUP(A136,'۲۰۰'!C:F,4,0)," ")</f>
        <v>30147.4</v>
      </c>
      <c r="O136" s="6">
        <f t="shared" si="45"/>
        <v>3014.7400000000002</v>
      </c>
      <c r="P136" s="11">
        <f t="shared" si="46"/>
        <v>3.0147400000000002</v>
      </c>
      <c r="Q136" s="6">
        <f t="shared" si="47"/>
        <v>60.294800000000002</v>
      </c>
      <c r="R136" s="6">
        <f t="shared" si="48"/>
        <v>6.0294800000000003E-2</v>
      </c>
      <c r="S136" s="19">
        <f t="shared" si="52"/>
        <v>6.8433268315591916E-4</v>
      </c>
      <c r="T136" s="22">
        <f t="shared" si="49"/>
        <v>0.92246063563931369</v>
      </c>
    </row>
    <row r="137" spans="1:20">
      <c r="A137" s="1">
        <v>135</v>
      </c>
      <c r="B137" s="2" t="s">
        <v>591</v>
      </c>
      <c r="C137" s="1" t="str">
        <f>VLOOKUP(A137,'۲۰۰'!C:F,2,0)</f>
        <v>بانک توسعه تعاون (هولدینگ)</v>
      </c>
      <c r="D137" s="46" t="s">
        <v>641</v>
      </c>
      <c r="E137" s="6">
        <f>IFERROR(VLOOKUP(A137,'۲۰۰'!C:F,3,0)," ")</f>
        <v>66196</v>
      </c>
      <c r="F137" s="6">
        <f t="shared" si="39"/>
        <v>6619.6</v>
      </c>
      <c r="G137" s="11">
        <f t="shared" si="40"/>
        <v>6.6196000000000002</v>
      </c>
      <c r="H137" s="6">
        <f t="shared" si="41"/>
        <v>132.392</v>
      </c>
      <c r="I137" s="6">
        <f t="shared" si="42"/>
        <v>0.13239200000000001</v>
      </c>
      <c r="J137" s="19">
        <f t="shared" si="50"/>
        <v>1.0050824671181558E-3</v>
      </c>
      <c r="K137" s="22">
        <f t="shared" si="43"/>
        <v>0.92439839556491477</v>
      </c>
      <c r="L137" s="9">
        <f t="shared" si="44"/>
        <v>0.51568785933933081</v>
      </c>
      <c r="M137" s="2">
        <f t="shared" si="51"/>
        <v>137</v>
      </c>
      <c r="N137" s="6">
        <f>IFERROR(VLOOKUP(A137,'۲۰۰'!C:F,4,0)," ")</f>
        <v>43673.9</v>
      </c>
      <c r="O137" s="6">
        <f t="shared" si="45"/>
        <v>4367.3900000000003</v>
      </c>
      <c r="P137" s="11">
        <f t="shared" si="46"/>
        <v>4.3673900000000003</v>
      </c>
      <c r="Q137" s="6">
        <f t="shared" si="47"/>
        <v>87.347800000000021</v>
      </c>
      <c r="R137" s="6">
        <f t="shared" si="48"/>
        <v>8.7347800000000017E-2</v>
      </c>
      <c r="S137" s="19">
        <f t="shared" si="52"/>
        <v>9.9137826714354471E-4</v>
      </c>
      <c r="T137" s="22">
        <f t="shared" si="49"/>
        <v>0.92345201390645726</v>
      </c>
    </row>
    <row r="138" spans="1:20">
      <c r="A138" s="1">
        <v>136</v>
      </c>
      <c r="B138" s="2" t="s">
        <v>591</v>
      </c>
      <c r="C138" s="1" t="str">
        <f>VLOOKUP(A138,'۲۰۰'!C:F,2,0)</f>
        <v>شرکت توسعه فرآوری صنایع و معادن ماهان سیرجان (هولدینگ)</v>
      </c>
      <c r="D138" s="46" t="s">
        <v>645</v>
      </c>
      <c r="E138" s="6">
        <f>IFERROR(VLOOKUP(A138,'۲۰۰'!C:F,3,0)," ")</f>
        <v>64352.800000000003</v>
      </c>
      <c r="F138" s="6">
        <f t="shared" si="39"/>
        <v>6435.2800000000007</v>
      </c>
      <c r="G138" s="11">
        <f t="shared" si="40"/>
        <v>6.4352800000000006</v>
      </c>
      <c r="H138" s="6">
        <f t="shared" si="41"/>
        <v>128.7056</v>
      </c>
      <c r="I138" s="6">
        <f t="shared" si="42"/>
        <v>0.1287056</v>
      </c>
      <c r="J138" s="19">
        <f t="shared" si="50"/>
        <v>9.7709636518764358E-4</v>
      </c>
      <c r="K138" s="22">
        <f t="shared" si="43"/>
        <v>0.92537549193010238</v>
      </c>
      <c r="L138" s="9">
        <f t="shared" si="44"/>
        <v>0.10409432175357214</v>
      </c>
      <c r="M138" s="2">
        <f t="shared" si="51"/>
        <v>118</v>
      </c>
      <c r="N138" s="6">
        <f>IFERROR(VLOOKUP(A138,'۲۰۰'!C:F,4,0)," ")</f>
        <v>58285.599999999999</v>
      </c>
      <c r="O138" s="6">
        <f t="shared" si="45"/>
        <v>5828.5599999999995</v>
      </c>
      <c r="P138" s="11">
        <f t="shared" si="46"/>
        <v>5.8285599999999995</v>
      </c>
      <c r="Q138" s="6">
        <f t="shared" si="47"/>
        <v>116.57119999999999</v>
      </c>
      <c r="R138" s="6">
        <f t="shared" si="48"/>
        <v>0.11657119999999999</v>
      </c>
      <c r="S138" s="19">
        <f t="shared" si="52"/>
        <v>1.3230574124917119E-3</v>
      </c>
      <c r="T138" s="22">
        <f t="shared" si="49"/>
        <v>0.92477507131894898</v>
      </c>
    </row>
    <row r="139" spans="1:20">
      <c r="A139" s="1">
        <v>137</v>
      </c>
      <c r="B139" s="2" t="s">
        <v>591</v>
      </c>
      <c r="C139" s="1" t="str">
        <f>VLOOKUP(A139,'۲۰۰'!C:F,2,0)</f>
        <v>شرکت سپیدماکیان (هولدینگ)</v>
      </c>
      <c r="D139" s="46" t="s">
        <v>663</v>
      </c>
      <c r="E139" s="6">
        <f>IFERROR(VLOOKUP(A139,'۲۰۰'!C:F,3,0)," ")</f>
        <v>64335.1</v>
      </c>
      <c r="F139" s="6">
        <f t="shared" si="39"/>
        <v>6433.51</v>
      </c>
      <c r="G139" s="11">
        <f t="shared" si="40"/>
        <v>6.4335100000000001</v>
      </c>
      <c r="H139" s="6">
        <f t="shared" si="41"/>
        <v>128.67019999999999</v>
      </c>
      <c r="I139" s="6">
        <f t="shared" si="42"/>
        <v>0.12867019999999998</v>
      </c>
      <c r="J139" s="19">
        <f t="shared" si="50"/>
        <v>9.7682761844058931E-4</v>
      </c>
      <c r="K139" s="22">
        <f t="shared" si="43"/>
        <v>0.92635231954854291</v>
      </c>
      <c r="L139" s="9">
        <f t="shared" si="44"/>
        <v>1.0545483577370782</v>
      </c>
      <c r="M139" s="2">
        <f t="shared" si="51"/>
        <v>151</v>
      </c>
      <c r="N139" s="6">
        <f>IFERROR(VLOOKUP(A139,'۲۰۰'!C:F,4,0)," ")</f>
        <v>31313.5</v>
      </c>
      <c r="O139" s="6">
        <f t="shared" si="45"/>
        <v>3131.35</v>
      </c>
      <c r="P139" s="11">
        <f t="shared" si="46"/>
        <v>3.1313499999999999</v>
      </c>
      <c r="Q139" s="6">
        <f t="shared" si="47"/>
        <v>62.627000000000002</v>
      </c>
      <c r="R139" s="6">
        <f t="shared" si="48"/>
        <v>6.2627000000000002E-2</v>
      </c>
      <c r="S139" s="19">
        <f t="shared" si="52"/>
        <v>7.1080263883462167E-4</v>
      </c>
      <c r="T139" s="22">
        <f t="shared" si="49"/>
        <v>0.92548587395778359</v>
      </c>
    </row>
    <row r="140" spans="1:20">
      <c r="A140" s="1">
        <v>138</v>
      </c>
      <c r="B140" s="2" t="s">
        <v>591</v>
      </c>
      <c r="C140" s="1" t="str">
        <f>VLOOKUP(A140,'۲۰۰'!C:F,2,0)</f>
        <v>شرکت رایان ارتباط شب آهنگ</v>
      </c>
      <c r="D140" s="46" t="s">
        <v>652</v>
      </c>
      <c r="E140" s="6">
        <f>IFERROR(VLOOKUP(A140,'۲۰۰'!C:F,3,0)," ")</f>
        <v>63019</v>
      </c>
      <c r="F140" s="6">
        <f t="shared" si="39"/>
        <v>6301.9</v>
      </c>
      <c r="G140" s="11">
        <f t="shared" si="40"/>
        <v>6.3018999999999998</v>
      </c>
      <c r="H140" s="6">
        <f t="shared" si="41"/>
        <v>126.038</v>
      </c>
      <c r="I140" s="6">
        <f t="shared" si="42"/>
        <v>0.12603799999999998</v>
      </c>
      <c r="J140" s="19">
        <f t="shared" si="50"/>
        <v>9.5684470353675521E-4</v>
      </c>
      <c r="K140" s="22">
        <f t="shared" si="43"/>
        <v>0.92730916425207965</v>
      </c>
      <c r="L140" s="9">
        <f t="shared" si="44"/>
        <v>0.55498419576036784</v>
      </c>
      <c r="M140" s="2">
        <f t="shared" si="51"/>
        <v>138</v>
      </c>
      <c r="N140" s="6">
        <f>IFERROR(VLOOKUP(A140,'۲۰۰'!C:F,4,0)," ")</f>
        <v>40527.1</v>
      </c>
      <c r="O140" s="6">
        <f t="shared" si="45"/>
        <v>4052.71</v>
      </c>
      <c r="P140" s="11">
        <f t="shared" si="46"/>
        <v>4.0527100000000003</v>
      </c>
      <c r="Q140" s="6">
        <f t="shared" si="47"/>
        <v>81.054199999999994</v>
      </c>
      <c r="R140" s="6">
        <f t="shared" si="48"/>
        <v>8.1054199999999993E-2</v>
      </c>
      <c r="S140" s="19">
        <f t="shared" si="52"/>
        <v>9.1994729507447566E-4</v>
      </c>
      <c r="T140" s="22">
        <f t="shared" si="49"/>
        <v>0.92640582125285809</v>
      </c>
    </row>
    <row r="141" spans="1:20">
      <c r="A141" s="1">
        <v>139</v>
      </c>
      <c r="B141" s="2" t="s">
        <v>591</v>
      </c>
      <c r="C141" s="1" t="str">
        <f>VLOOKUP(A141,'۲۰۰'!C:F,2,0)</f>
        <v>شرکت فناوری اطلاعات و ارتباطات پاسارگاد آریان (هولدینگ)</v>
      </c>
      <c r="D141" s="46" t="s">
        <v>652</v>
      </c>
      <c r="E141" s="6">
        <f>IFERROR(VLOOKUP(A141,'۲۰۰'!C:F,3,0)," ")</f>
        <v>62107.9</v>
      </c>
      <c r="F141" s="6">
        <f t="shared" si="39"/>
        <v>6210.79</v>
      </c>
      <c r="G141" s="11">
        <f t="shared" si="40"/>
        <v>6.2107900000000003</v>
      </c>
      <c r="H141" s="6">
        <f t="shared" si="41"/>
        <v>124.2158</v>
      </c>
      <c r="I141" s="6">
        <f t="shared" si="42"/>
        <v>0.1242158</v>
      </c>
      <c r="J141" s="19">
        <f t="shared" si="50"/>
        <v>9.4301107860788724E-4</v>
      </c>
      <c r="K141" s="22">
        <f t="shared" si="43"/>
        <v>0.92825217533068749</v>
      </c>
      <c r="L141" s="9">
        <f t="shared" si="44"/>
        <v>0.40812208520662296</v>
      </c>
      <c r="M141" s="2">
        <f t="shared" si="51"/>
        <v>136</v>
      </c>
      <c r="N141" s="6">
        <f>IFERROR(VLOOKUP(A141,'۲۰۰'!C:F,4,0)," ")</f>
        <v>44106.9</v>
      </c>
      <c r="O141" s="6">
        <f t="shared" si="45"/>
        <v>4410.6900000000005</v>
      </c>
      <c r="P141" s="11">
        <f t="shared" si="46"/>
        <v>4.4106900000000007</v>
      </c>
      <c r="Q141" s="6">
        <f t="shared" si="47"/>
        <v>88.21380000000002</v>
      </c>
      <c r="R141" s="6">
        <f t="shared" si="48"/>
        <v>8.8213800000000023E-2</v>
      </c>
      <c r="S141" s="19">
        <f t="shared" si="52"/>
        <v>1.0012071761641077E-3</v>
      </c>
      <c r="T141" s="22">
        <f t="shared" si="49"/>
        <v>0.92740702842902223</v>
      </c>
    </row>
    <row r="142" spans="1:20">
      <c r="A142" s="1">
        <v>140</v>
      </c>
      <c r="B142" s="2" t="s">
        <v>591</v>
      </c>
      <c r="C142" s="1" t="str">
        <f>VLOOKUP(A142,'۲۰۰'!C:F,2,0)</f>
        <v>شرکت گروه فن آوران هوشمند بهسازان فردا (هولدینگ)</v>
      </c>
      <c r="D142" s="46" t="s">
        <v>652</v>
      </c>
      <c r="E142" s="6">
        <f>IFERROR(VLOOKUP(A142,'۲۰۰'!C:F,3,0)," ")</f>
        <v>60162.3</v>
      </c>
      <c r="F142" s="6">
        <f t="shared" si="39"/>
        <v>6016.2300000000005</v>
      </c>
      <c r="G142" s="11">
        <f t="shared" si="40"/>
        <v>6.0162300000000002</v>
      </c>
      <c r="H142" s="6">
        <f t="shared" si="41"/>
        <v>120.3246</v>
      </c>
      <c r="I142" s="6">
        <f t="shared" si="42"/>
        <v>0.1203246</v>
      </c>
      <c r="J142" s="19">
        <f t="shared" si="50"/>
        <v>9.1347019323679104E-4</v>
      </c>
      <c r="K142" s="22">
        <f t="shared" si="43"/>
        <v>0.92916564552392433</v>
      </c>
      <c r="L142" s="9">
        <f t="shared" si="44"/>
        <v>0.24570201611316911</v>
      </c>
      <c r="M142" s="2">
        <f t="shared" si="51"/>
        <v>129</v>
      </c>
      <c r="N142" s="6">
        <f>IFERROR(VLOOKUP(A142,'۲۰۰'!C:F,4,0)," ")</f>
        <v>48295.9</v>
      </c>
      <c r="O142" s="6">
        <f t="shared" si="45"/>
        <v>4829.59</v>
      </c>
      <c r="P142" s="11">
        <f t="shared" si="46"/>
        <v>4.8295900000000005</v>
      </c>
      <c r="Q142" s="6">
        <f t="shared" si="47"/>
        <v>96.591800000000006</v>
      </c>
      <c r="R142" s="6">
        <f t="shared" si="48"/>
        <v>9.6591800000000005E-2</v>
      </c>
      <c r="S142" s="19">
        <f t="shared" si="52"/>
        <v>1.0962956285593436E-3</v>
      </c>
      <c r="T142" s="22">
        <f t="shared" si="49"/>
        <v>0.92850332405758162</v>
      </c>
    </row>
    <row r="143" spans="1:20">
      <c r="A143" s="1">
        <v>141</v>
      </c>
      <c r="B143" s="2" t="s">
        <v>591</v>
      </c>
      <c r="C143" s="1" t="str">
        <f>VLOOKUP(A143,'۲۰۰'!C:F,2,0)</f>
        <v>شرکت احداث و توسعه نیروگاههای سیکل ترکیبی مپنا توسعه دو</v>
      </c>
      <c r="D143" s="46" t="s">
        <v>647</v>
      </c>
      <c r="E143" s="6">
        <f>IFERROR(VLOOKUP(A143,'۲۰۰'!C:F,3,0)," ")</f>
        <v>60154.7</v>
      </c>
      <c r="F143" s="6">
        <f t="shared" si="39"/>
        <v>6015.4699999999993</v>
      </c>
      <c r="G143" s="11">
        <f t="shared" si="40"/>
        <v>6.0154699999999997</v>
      </c>
      <c r="H143" s="6">
        <f t="shared" si="41"/>
        <v>120.30939999999998</v>
      </c>
      <c r="I143" s="6">
        <f t="shared" si="42"/>
        <v>0.12030939999999998</v>
      </c>
      <c r="J143" s="19">
        <f t="shared" si="50"/>
        <v>9.1335479915331005E-4</v>
      </c>
      <c r="K143" s="22">
        <f t="shared" si="43"/>
        <v>0.93007900032307766</v>
      </c>
      <c r="L143" s="9">
        <f t="shared" si="44"/>
        <v>0.77032849314584695</v>
      </c>
      <c r="M143" s="2">
        <f t="shared" si="51"/>
        <v>144</v>
      </c>
      <c r="N143" s="6">
        <f>IFERROR(VLOOKUP(A143,'۲۰۰'!C:F,4,0)," ")</f>
        <v>33979.4</v>
      </c>
      <c r="O143" s="6">
        <f t="shared" si="45"/>
        <v>3397.94</v>
      </c>
      <c r="P143" s="11">
        <f t="shared" si="46"/>
        <v>3.3979400000000002</v>
      </c>
      <c r="Q143" s="6">
        <f t="shared" si="47"/>
        <v>67.958799999999997</v>
      </c>
      <c r="R143" s="6">
        <f t="shared" si="48"/>
        <v>6.79588E-2</v>
      </c>
      <c r="S143" s="19">
        <f t="shared" si="52"/>
        <v>7.7131739300995237E-4</v>
      </c>
      <c r="T143" s="22">
        <f t="shared" si="49"/>
        <v>0.92927464145059158</v>
      </c>
    </row>
    <row r="144" spans="1:20">
      <c r="A144" s="1">
        <v>142</v>
      </c>
      <c r="B144" s="2" t="s">
        <v>591</v>
      </c>
      <c r="C144" s="1" t="str">
        <f>VLOOKUP(A144,'۲۰۰'!C:F,2,0)</f>
        <v>شرکت مجتمع صنایع و معادن احیاء سپاهان (هولدینگ)</v>
      </c>
      <c r="D144" s="46" t="s">
        <v>709</v>
      </c>
      <c r="E144" s="6">
        <f>IFERROR(VLOOKUP(A144,'۲۰۰'!C:F,3,0)," ")</f>
        <v>58590.9</v>
      </c>
      <c r="F144" s="6">
        <f t="shared" si="39"/>
        <v>5859.09</v>
      </c>
      <c r="G144" s="11">
        <f t="shared" si="40"/>
        <v>5.8590900000000001</v>
      </c>
      <c r="H144" s="6">
        <f t="shared" si="41"/>
        <v>117.1818</v>
      </c>
      <c r="I144" s="6">
        <f t="shared" si="42"/>
        <v>0.11718179999999999</v>
      </c>
      <c r="J144" s="19">
        <f t="shared" si="50"/>
        <v>8.8961094813392271E-4</v>
      </c>
      <c r="K144" s="22">
        <f t="shared" si="43"/>
        <v>0.93096861127121155</v>
      </c>
      <c r="L144" s="9">
        <f t="shared" si="44"/>
        <v>-0.26178926731914809</v>
      </c>
      <c r="M144" s="2">
        <f t="shared" si="51"/>
        <v>99</v>
      </c>
      <c r="N144" s="6">
        <f>IFERROR(VLOOKUP(A144,'۲۰۰'!C:F,4,0)," ")</f>
        <v>79368.800000000003</v>
      </c>
      <c r="O144" s="6">
        <f t="shared" si="45"/>
        <v>7936.88</v>
      </c>
      <c r="P144" s="11">
        <f t="shared" si="46"/>
        <v>7.9368800000000004</v>
      </c>
      <c r="Q144" s="6">
        <f t="shared" si="47"/>
        <v>158.73759999999999</v>
      </c>
      <c r="R144" s="6">
        <f t="shared" si="48"/>
        <v>0.15873759999999998</v>
      </c>
      <c r="S144" s="19">
        <f t="shared" si="52"/>
        <v>1.801636753513255E-3</v>
      </c>
      <c r="T144" s="22">
        <f t="shared" si="49"/>
        <v>0.93107627820410488</v>
      </c>
    </row>
    <row r="145" spans="1:20">
      <c r="A145" s="1">
        <v>143</v>
      </c>
      <c r="B145" s="2" t="s">
        <v>591</v>
      </c>
      <c r="C145" s="1" t="str">
        <f>VLOOKUP(A145,'۲۰۰'!C:F,2,0)</f>
        <v>شرکت بازرگانی سایپا یدک (هولدینگ)</v>
      </c>
      <c r="D145" s="46" t="s">
        <v>654</v>
      </c>
      <c r="E145" s="6">
        <f>IFERROR(VLOOKUP(A145,'۲۰۰'!C:F,3,0)," ")</f>
        <v>57484.800000000003</v>
      </c>
      <c r="F145" s="6">
        <f t="shared" si="39"/>
        <v>5748.4800000000005</v>
      </c>
      <c r="G145" s="11">
        <f t="shared" si="40"/>
        <v>5.7484800000000007</v>
      </c>
      <c r="H145" s="6">
        <f t="shared" si="41"/>
        <v>114.9696</v>
      </c>
      <c r="I145" s="6">
        <f t="shared" si="42"/>
        <v>0.11496960000000001</v>
      </c>
      <c r="J145" s="19">
        <f t="shared" si="50"/>
        <v>8.7281655395784878E-4</v>
      </c>
      <c r="K145" s="22">
        <f t="shared" si="43"/>
        <v>0.93184142782516943</v>
      </c>
      <c r="L145" s="9">
        <f t="shared" si="44"/>
        <v>0.79998309134120116</v>
      </c>
      <c r="M145" s="2">
        <f t="shared" si="51"/>
        <v>148</v>
      </c>
      <c r="N145" s="6">
        <f>IFERROR(VLOOKUP(A145,'۲۰۰'!C:F,4,0)," ")</f>
        <v>31936.3</v>
      </c>
      <c r="O145" s="6">
        <f t="shared" si="45"/>
        <v>3193.63</v>
      </c>
      <c r="P145" s="11">
        <f t="shared" si="46"/>
        <v>3.1936300000000002</v>
      </c>
      <c r="Q145" s="6">
        <f t="shared" si="47"/>
        <v>63.872599999999998</v>
      </c>
      <c r="R145" s="6">
        <f t="shared" si="48"/>
        <v>6.3872600000000002E-2</v>
      </c>
      <c r="S145" s="19">
        <f t="shared" si="52"/>
        <v>7.2493992414179593E-4</v>
      </c>
      <c r="T145" s="22">
        <f t="shared" si="49"/>
        <v>0.93180121812824668</v>
      </c>
    </row>
    <row r="146" spans="1:20">
      <c r="A146" s="1">
        <v>144</v>
      </c>
      <c r="B146" s="2" t="s">
        <v>591</v>
      </c>
      <c r="C146" s="1" t="str">
        <f>VLOOKUP(A146,'۲۰۰'!C:F,2,0)</f>
        <v>شرکت سرمایه گذاری فرهنگیان (هولدینگ)</v>
      </c>
      <c r="D146" s="46" t="s">
        <v>655</v>
      </c>
      <c r="E146" s="6">
        <f>IFERROR(VLOOKUP(A146,'۲۰۰'!C:F,3,0)," ")</f>
        <v>56435.3</v>
      </c>
      <c r="F146" s="6">
        <f t="shared" si="39"/>
        <v>5643.5300000000007</v>
      </c>
      <c r="G146" s="11">
        <f t="shared" si="40"/>
        <v>5.643530000000001</v>
      </c>
      <c r="H146" s="6">
        <f t="shared" si="41"/>
        <v>112.87060000000001</v>
      </c>
      <c r="I146" s="6">
        <f t="shared" si="42"/>
        <v>0.11287060000000002</v>
      </c>
      <c r="J146" s="19">
        <f t="shared" si="50"/>
        <v>8.5688154203506645E-4</v>
      </c>
      <c r="K146" s="22">
        <f t="shared" si="43"/>
        <v>0.93269830936720455</v>
      </c>
      <c r="L146" s="9">
        <f t="shared" si="44"/>
        <v>0.14668836697083676</v>
      </c>
      <c r="M146" s="2">
        <f t="shared" si="51"/>
        <v>127</v>
      </c>
      <c r="N146" s="6">
        <f>IFERROR(VLOOKUP(A146,'۲۰۰'!C:F,4,0)," ")</f>
        <v>49215.9</v>
      </c>
      <c r="O146" s="6">
        <f t="shared" si="45"/>
        <v>4921.59</v>
      </c>
      <c r="P146" s="11">
        <f t="shared" si="46"/>
        <v>4.9215900000000001</v>
      </c>
      <c r="Q146" s="6">
        <f t="shared" si="47"/>
        <v>98.431799999999996</v>
      </c>
      <c r="R146" s="6">
        <f t="shared" si="48"/>
        <v>9.84318E-2</v>
      </c>
      <c r="S146" s="19">
        <f t="shared" si="52"/>
        <v>1.1171792227831719E-3</v>
      </c>
      <c r="T146" s="22">
        <f t="shared" si="49"/>
        <v>0.93291839735102988</v>
      </c>
    </row>
    <row r="147" spans="1:20">
      <c r="A147" s="1">
        <v>145</v>
      </c>
      <c r="B147" s="2" t="s">
        <v>591</v>
      </c>
      <c r="C147" s="1" t="str">
        <f>VLOOKUP(A147,'۲۰۰'!C:F,2,0)</f>
        <v>شرکت مهندسی خدمات صنعتی ایران خودرو (هولدینگ)</v>
      </c>
      <c r="D147" s="46" t="s">
        <v>662</v>
      </c>
      <c r="E147" s="6">
        <f>IFERROR(VLOOKUP(A147,'۲۰۰'!C:F,3,0)," ")</f>
        <v>56053.4</v>
      </c>
      <c r="F147" s="6">
        <f t="shared" si="39"/>
        <v>5605.34</v>
      </c>
      <c r="G147" s="11">
        <f t="shared" si="40"/>
        <v>5.60534</v>
      </c>
      <c r="H147" s="6">
        <f t="shared" si="41"/>
        <v>112.10680000000001</v>
      </c>
      <c r="I147" s="6">
        <f t="shared" si="42"/>
        <v>0.11210680000000001</v>
      </c>
      <c r="J147" s="19">
        <f t="shared" si="50"/>
        <v>8.5108298934015393E-4</v>
      </c>
      <c r="K147" s="22">
        <f t="shared" si="43"/>
        <v>0.93354939235654466</v>
      </c>
      <c r="L147" s="9">
        <f t="shared" si="44"/>
        <v>0.93029326280700309</v>
      </c>
      <c r="M147" s="2">
        <f t="shared" si="51"/>
        <v>159</v>
      </c>
      <c r="N147" s="6">
        <f>IFERROR(VLOOKUP(A147,'۲۰۰'!C:F,4,0)," ")</f>
        <v>29038.799999999999</v>
      </c>
      <c r="O147" s="6">
        <f t="shared" si="45"/>
        <v>2903.88</v>
      </c>
      <c r="P147" s="11">
        <f t="shared" si="46"/>
        <v>2.90388</v>
      </c>
      <c r="Q147" s="6">
        <f t="shared" si="47"/>
        <v>58.077599999999997</v>
      </c>
      <c r="R147" s="6">
        <f t="shared" si="48"/>
        <v>5.80776E-2</v>
      </c>
      <c r="S147" s="19">
        <f t="shared" si="52"/>
        <v>6.5916795211620586E-4</v>
      </c>
      <c r="T147" s="22">
        <f t="shared" si="49"/>
        <v>0.93357756530314606</v>
      </c>
    </row>
    <row r="148" spans="1:20">
      <c r="A148" s="1">
        <v>146</v>
      </c>
      <c r="B148" s="2" t="s">
        <v>591</v>
      </c>
      <c r="C148" s="1" t="str">
        <f>VLOOKUP(A148,'۲۰۰'!C:F,2,0)</f>
        <v>شرکت فولاد امیر کبیر کاشان</v>
      </c>
      <c r="D148" s="46" t="s">
        <v>645</v>
      </c>
      <c r="E148" s="6">
        <f>IFERROR(VLOOKUP(A148,'۲۰۰'!C:F,3,0)," ")</f>
        <v>55065.3</v>
      </c>
      <c r="F148" s="6">
        <f t="shared" si="39"/>
        <v>5506.5300000000007</v>
      </c>
      <c r="G148" s="11">
        <f t="shared" si="40"/>
        <v>5.5065300000000006</v>
      </c>
      <c r="H148" s="6">
        <f t="shared" si="41"/>
        <v>110.13060000000002</v>
      </c>
      <c r="I148" s="6">
        <f t="shared" si="42"/>
        <v>0.11013060000000001</v>
      </c>
      <c r="J148" s="19">
        <f t="shared" si="50"/>
        <v>8.3608024014444047E-4</v>
      </c>
      <c r="K148" s="22">
        <f t="shared" si="43"/>
        <v>0.93438547259668914</v>
      </c>
      <c r="L148" s="9">
        <f t="shared" si="44"/>
        <v>3.4597239210204522E-2</v>
      </c>
      <c r="M148" s="2">
        <f t="shared" si="51"/>
        <v>126</v>
      </c>
      <c r="N148" s="6">
        <f>IFERROR(VLOOKUP(A148,'۲۰۰'!C:F,4,0)," ")</f>
        <v>53223.9</v>
      </c>
      <c r="O148" s="6">
        <f t="shared" si="45"/>
        <v>5322.39</v>
      </c>
      <c r="P148" s="11">
        <f t="shared" si="46"/>
        <v>5.3223900000000004</v>
      </c>
      <c r="Q148" s="6">
        <f t="shared" si="47"/>
        <v>106.4478</v>
      </c>
      <c r="R148" s="6">
        <f t="shared" si="48"/>
        <v>0.1064478</v>
      </c>
      <c r="S148" s="19">
        <f t="shared" si="52"/>
        <v>1.2081590550104594E-3</v>
      </c>
      <c r="T148" s="22">
        <f t="shared" si="49"/>
        <v>0.93478572435815654</v>
      </c>
    </row>
    <row r="149" spans="1:20">
      <c r="A149" s="1">
        <v>147</v>
      </c>
      <c r="B149" s="2" t="s">
        <v>591</v>
      </c>
      <c r="C149" s="1" t="str">
        <f>VLOOKUP(A149,'۲۰۰'!C:F,2,0)</f>
        <v>شرکت گروه توسعه مالی مهر آیندگان (هولدینگ)</v>
      </c>
      <c r="D149" s="46" t="s">
        <v>655</v>
      </c>
      <c r="E149" s="6">
        <f>IFERROR(VLOOKUP(A149,'۲۰۰'!C:F,3,0)," ")</f>
        <v>54023.199999999997</v>
      </c>
      <c r="F149" s="6">
        <f t="shared" si="39"/>
        <v>5402.32</v>
      </c>
      <c r="G149" s="11">
        <f t="shared" si="40"/>
        <v>5.4023199999999996</v>
      </c>
      <c r="H149" s="6">
        <f t="shared" si="41"/>
        <v>108.04640000000001</v>
      </c>
      <c r="I149" s="6">
        <f t="shared" si="42"/>
        <v>0.1080464</v>
      </c>
      <c r="J149" s="19">
        <f t="shared" si="50"/>
        <v>8.2025758561873148E-4</v>
      </c>
      <c r="K149" s="22">
        <f t="shared" si="43"/>
        <v>0.9352057301823079</v>
      </c>
      <c r="L149" s="9">
        <f t="shared" si="44"/>
        <v>0.71786897652617987</v>
      </c>
      <c r="M149" s="2">
        <f t="shared" si="51"/>
        <v>150</v>
      </c>
      <c r="N149" s="6">
        <f>IFERROR(VLOOKUP(A149,'۲۰۰'!C:F,4,0)," ")</f>
        <v>31447.8</v>
      </c>
      <c r="O149" s="6">
        <f t="shared" si="45"/>
        <v>3144.7799999999997</v>
      </c>
      <c r="P149" s="11">
        <f t="shared" si="46"/>
        <v>3.1447799999999999</v>
      </c>
      <c r="Q149" s="6">
        <f t="shared" si="47"/>
        <v>62.895599999999995</v>
      </c>
      <c r="R149" s="6">
        <f t="shared" si="48"/>
        <v>6.2895599999999996E-2</v>
      </c>
      <c r="S149" s="19">
        <f t="shared" si="52"/>
        <v>7.1385118960012178E-4</v>
      </c>
      <c r="T149" s="22">
        <f t="shared" si="49"/>
        <v>0.93549957554775665</v>
      </c>
    </row>
    <row r="150" spans="1:20">
      <c r="A150" s="1">
        <v>148</v>
      </c>
      <c r="B150" s="2" t="s">
        <v>591</v>
      </c>
      <c r="C150" s="1" t="str">
        <f>VLOOKUP(A150,'۲۰۰'!C:F,2,0)</f>
        <v>شرکت خدمات ارزی و صرافی بانک مسکن</v>
      </c>
      <c r="D150" s="47" t="s">
        <v>641</v>
      </c>
      <c r="E150" s="6">
        <f>IFERROR(VLOOKUP(A150,'۲۰۰'!C:F,3,0)," ")</f>
        <v>53281.7</v>
      </c>
      <c r="F150" s="6">
        <f t="shared" si="39"/>
        <v>5328.17</v>
      </c>
      <c r="G150" s="11">
        <f t="shared" si="40"/>
        <v>5.3281700000000001</v>
      </c>
      <c r="H150" s="6">
        <f t="shared" si="41"/>
        <v>106.5634</v>
      </c>
      <c r="I150" s="6">
        <f t="shared" si="42"/>
        <v>0.1065634</v>
      </c>
      <c r="J150" s="19">
        <f t="shared" si="50"/>
        <v>8.0899907076333066E-4</v>
      </c>
      <c r="K150" s="22">
        <f t="shared" si="43"/>
        <v>0.93601472925307128</v>
      </c>
      <c r="L150" s="9">
        <f t="shared" si="44"/>
        <v>0.13483631871525636</v>
      </c>
      <c r="M150" s="2">
        <f t="shared" si="51"/>
        <v>131</v>
      </c>
      <c r="N150" s="6">
        <f>IFERROR(VLOOKUP(A150,'۲۰۰'!C:F,4,0)," ")</f>
        <v>46951</v>
      </c>
      <c r="O150" s="6">
        <f t="shared" si="45"/>
        <v>4695.1000000000004</v>
      </c>
      <c r="P150" s="11">
        <f t="shared" si="46"/>
        <v>4.6951000000000001</v>
      </c>
      <c r="Q150" s="6">
        <f t="shared" si="47"/>
        <v>93.902000000000001</v>
      </c>
      <c r="R150" s="6">
        <f t="shared" si="48"/>
        <v>9.3901999999999999E-2</v>
      </c>
      <c r="S150" s="19">
        <f t="shared" si="52"/>
        <v>1.0657669917423578E-3</v>
      </c>
      <c r="T150" s="22">
        <f t="shared" si="49"/>
        <v>0.93656534253949897</v>
      </c>
    </row>
    <row r="151" spans="1:20">
      <c r="A151" s="1">
        <v>149</v>
      </c>
      <c r="B151" s="2" t="s">
        <v>591</v>
      </c>
      <c r="C151" s="1" t="str">
        <f>VLOOKUP(A151,'۲۰۰'!C:F,2,0)</f>
        <v>شرکت کیسون (هولدینگ)</v>
      </c>
      <c r="D151" s="46" t="s">
        <v>647</v>
      </c>
      <c r="E151" s="6">
        <f>IFERROR(VLOOKUP(A151,'۲۰۰'!C:F,3,0)," ")</f>
        <v>51084.3</v>
      </c>
      <c r="F151" s="6">
        <f t="shared" si="39"/>
        <v>5108.43</v>
      </c>
      <c r="G151" s="11">
        <f t="shared" si="40"/>
        <v>5.1084300000000002</v>
      </c>
      <c r="H151" s="6">
        <f t="shared" si="41"/>
        <v>102.1686</v>
      </c>
      <c r="I151" s="6">
        <f t="shared" si="42"/>
        <v>0.1021686</v>
      </c>
      <c r="J151" s="19">
        <f t="shared" si="50"/>
        <v>7.7563499720532969E-4</v>
      </c>
      <c r="K151" s="22">
        <f t="shared" si="43"/>
        <v>0.93679036425027662</v>
      </c>
      <c r="L151" s="9">
        <f t="shared" si="44"/>
        <v>0.77937037604670278</v>
      </c>
      <c r="M151" s="2">
        <f t="shared" si="51"/>
        <v>160</v>
      </c>
      <c r="N151" s="6">
        <f>IFERROR(VLOOKUP(A151,'۲۰۰'!C:F,4,0)," ")</f>
        <v>28709.200000000001</v>
      </c>
      <c r="O151" s="6">
        <f t="shared" si="45"/>
        <v>2870.92</v>
      </c>
      <c r="P151" s="11">
        <f t="shared" si="46"/>
        <v>2.8709199999999999</v>
      </c>
      <c r="Q151" s="6">
        <f t="shared" si="47"/>
        <v>57.418399999999998</v>
      </c>
      <c r="R151" s="6">
        <f t="shared" si="48"/>
        <v>5.7418400000000001E-2</v>
      </c>
      <c r="S151" s="19">
        <f t="shared" si="52"/>
        <v>6.5168617748992993E-4</v>
      </c>
      <c r="T151" s="22">
        <f t="shared" si="49"/>
        <v>0.93721702871698886</v>
      </c>
    </row>
    <row r="152" spans="1:20">
      <c r="A152" s="1">
        <v>150</v>
      </c>
      <c r="B152" s="2" t="s">
        <v>591</v>
      </c>
      <c r="C152" s="1" t="str">
        <f>VLOOKUP(A152,'۲۰۰'!C:F,2,0)</f>
        <v>شرکت بازرگانی صنایع شیر ایران</v>
      </c>
      <c r="D152" s="46" t="s">
        <v>657</v>
      </c>
      <c r="E152" s="6">
        <f>IFERROR(VLOOKUP(A152,'۲۰۰'!C:F,3,0)," ")</f>
        <v>50590.2</v>
      </c>
      <c r="F152" s="6">
        <f t="shared" si="39"/>
        <v>5059.0199999999995</v>
      </c>
      <c r="G152" s="11">
        <f t="shared" si="40"/>
        <v>5.0590199999999994</v>
      </c>
      <c r="H152" s="6">
        <f t="shared" si="41"/>
        <v>101.18040000000001</v>
      </c>
      <c r="I152" s="6">
        <f t="shared" si="42"/>
        <v>0.1011804</v>
      </c>
      <c r="J152" s="19">
        <f t="shared" si="50"/>
        <v>7.6813286343587112E-4</v>
      </c>
      <c r="K152" s="22">
        <f t="shared" si="43"/>
        <v>0.93755849711371253</v>
      </c>
      <c r="L152" s="9">
        <f t="shared" si="44"/>
        <v>0.53698128226083286</v>
      </c>
      <c r="M152" s="2">
        <f t="shared" si="51"/>
        <v>146</v>
      </c>
      <c r="N152" s="6">
        <f>IFERROR(VLOOKUP(A152,'۲۰۰'!C:F,4,0)," ")</f>
        <v>32915.300000000003</v>
      </c>
      <c r="O152" s="6">
        <f t="shared" si="45"/>
        <v>3291.53</v>
      </c>
      <c r="P152" s="11">
        <f t="shared" si="46"/>
        <v>3.2915300000000003</v>
      </c>
      <c r="Q152" s="6">
        <f t="shared" si="47"/>
        <v>65.830600000000004</v>
      </c>
      <c r="R152" s="6">
        <f t="shared" si="48"/>
        <v>6.5830600000000003E-2</v>
      </c>
      <c r="S152" s="19">
        <f t="shared" si="52"/>
        <v>7.4716279234302214E-4</v>
      </c>
      <c r="T152" s="22">
        <f t="shared" si="49"/>
        <v>0.93796419150933186</v>
      </c>
    </row>
    <row r="153" spans="1:20">
      <c r="A153" s="1">
        <v>151</v>
      </c>
      <c r="B153" s="2" t="s">
        <v>591</v>
      </c>
      <c r="C153" s="1" t="str">
        <f>VLOOKUP(A153,'۲۰۰'!C:F,2,0)</f>
        <v>شرکت لبنیات پاستوریزه پاک (هولدینگ)</v>
      </c>
      <c r="D153" s="46" t="s">
        <v>657</v>
      </c>
      <c r="E153" s="6">
        <f>IFERROR(VLOOKUP(A153,'۲۰۰'!C:F,3,0)," ")</f>
        <v>49617.5</v>
      </c>
      <c r="F153" s="6">
        <f t="shared" si="39"/>
        <v>4961.75</v>
      </c>
      <c r="G153" s="11">
        <f t="shared" si="40"/>
        <v>4.9617500000000003</v>
      </c>
      <c r="H153" s="6">
        <f t="shared" si="41"/>
        <v>99.234999999999999</v>
      </c>
      <c r="I153" s="6">
        <f t="shared" si="42"/>
        <v>9.9235000000000004E-2</v>
      </c>
      <c r="J153" s="19">
        <f t="shared" si="50"/>
        <v>7.5336393909352674E-4</v>
      </c>
      <c r="K153" s="22">
        <f t="shared" si="43"/>
        <v>0.93831186105280606</v>
      </c>
      <c r="L153" s="9">
        <f t="shared" si="44"/>
        <v>0.84680291959935539</v>
      </c>
      <c r="M153" s="2">
        <f t="shared" si="51"/>
        <v>164</v>
      </c>
      <c r="N153" s="6">
        <f>IFERROR(VLOOKUP(A153,'۲۰۰'!C:F,4,0)," ")</f>
        <v>26866.7</v>
      </c>
      <c r="O153" s="6">
        <f t="shared" si="45"/>
        <v>2686.67</v>
      </c>
      <c r="P153" s="11">
        <f t="shared" si="46"/>
        <v>2.6866699999999999</v>
      </c>
      <c r="Q153" s="6">
        <f t="shared" si="47"/>
        <v>53.733400000000003</v>
      </c>
      <c r="R153" s="6">
        <f t="shared" si="48"/>
        <v>5.3733400000000001E-2</v>
      </c>
      <c r="S153" s="19">
        <f t="shared" si="52"/>
        <v>6.0986224014492572E-4</v>
      </c>
      <c r="T153" s="22">
        <f t="shared" si="49"/>
        <v>0.93857405374947678</v>
      </c>
    </row>
    <row r="154" spans="1:20">
      <c r="A154" s="1">
        <v>152</v>
      </c>
      <c r="B154" s="2" t="s">
        <v>591</v>
      </c>
      <c r="C154" s="1" t="str">
        <f>VLOOKUP(A154,'۲۰۰'!C:F,2,0)</f>
        <v>شرکت عمرانی و صنعتی پارس گرما (هولدینگ)</v>
      </c>
      <c r="D154" s="46" t="s">
        <v>647</v>
      </c>
      <c r="E154" s="6">
        <f>IFERROR(VLOOKUP(A154,'۲۰۰'!C:F,3,0)," ")</f>
        <v>48889</v>
      </c>
      <c r="F154" s="6">
        <f t="shared" si="39"/>
        <v>4888.8999999999996</v>
      </c>
      <c r="G154" s="11">
        <f t="shared" si="40"/>
        <v>4.8888999999999996</v>
      </c>
      <c r="H154" s="6">
        <f t="shared" si="41"/>
        <v>97.778000000000006</v>
      </c>
      <c r="I154" s="6">
        <f t="shared" si="42"/>
        <v>9.7778000000000004E-2</v>
      </c>
      <c r="J154" s="19">
        <f t="shared" si="50"/>
        <v>7.4230280885460625E-4</v>
      </c>
      <c r="K154" s="22">
        <f t="shared" si="43"/>
        <v>0.93905416386166063</v>
      </c>
      <c r="L154" s="9">
        <f t="shared" si="44"/>
        <v>0.65367221510017282</v>
      </c>
      <c r="M154" s="2">
        <f t="shared" si="51"/>
        <v>158</v>
      </c>
      <c r="N154" s="6">
        <f>IFERROR(VLOOKUP(A154,'۲۰۰'!C:F,4,0)," ")</f>
        <v>29563.9</v>
      </c>
      <c r="O154" s="6">
        <f t="shared" si="45"/>
        <v>2956.3900000000003</v>
      </c>
      <c r="P154" s="11">
        <f t="shared" si="46"/>
        <v>2.9563900000000003</v>
      </c>
      <c r="Q154" s="6">
        <f t="shared" si="47"/>
        <v>59.127800000000008</v>
      </c>
      <c r="R154" s="6">
        <f t="shared" si="48"/>
        <v>5.9127800000000008E-2</v>
      </c>
      <c r="S154" s="19">
        <f t="shared" si="52"/>
        <v>6.7108749051504536E-4</v>
      </c>
      <c r="T154" s="22">
        <f t="shared" si="49"/>
        <v>0.93924514123999181</v>
      </c>
    </row>
    <row r="155" spans="1:20">
      <c r="A155" s="1">
        <v>153</v>
      </c>
      <c r="B155" s="2" t="s">
        <v>591</v>
      </c>
      <c r="C155" s="1" t="str">
        <f>VLOOKUP(A155,'۲۰۰'!C:F,2,0)</f>
        <v>شرکت سیمان تهران (هولدینگ)</v>
      </c>
      <c r="D155" s="46" t="s">
        <v>664</v>
      </c>
      <c r="E155" s="6">
        <f>IFERROR(VLOOKUP(A155,'۲۰۰'!C:F,3,0)," ")</f>
        <v>47790.2</v>
      </c>
      <c r="F155" s="6">
        <f t="shared" si="39"/>
        <v>4779.0199999999995</v>
      </c>
      <c r="G155" s="11">
        <f t="shared" si="40"/>
        <v>4.7790199999999992</v>
      </c>
      <c r="H155" s="6">
        <f t="shared" si="41"/>
        <v>95.580399999999997</v>
      </c>
      <c r="I155" s="6">
        <f t="shared" si="42"/>
        <v>9.5580399999999996E-2</v>
      </c>
      <c r="J155" s="19">
        <f t="shared" si="50"/>
        <v>7.25619253732402E-4</v>
      </c>
      <c r="K155" s="22">
        <f t="shared" si="43"/>
        <v>0.93977978311539301</v>
      </c>
      <c r="L155" s="9">
        <f t="shared" si="44"/>
        <v>0.669013543434682</v>
      </c>
      <c r="M155" s="2">
        <f t="shared" si="51"/>
        <v>161</v>
      </c>
      <c r="N155" s="6">
        <f>IFERROR(VLOOKUP(A155,'۲۰۰'!C:F,4,0)," ")</f>
        <v>28633.8</v>
      </c>
      <c r="O155" s="6">
        <f t="shared" si="45"/>
        <v>2863.38</v>
      </c>
      <c r="P155" s="11">
        <f t="shared" si="46"/>
        <v>2.8633800000000003</v>
      </c>
      <c r="Q155" s="6">
        <f t="shared" si="47"/>
        <v>57.267600000000002</v>
      </c>
      <c r="R155" s="6">
        <f t="shared" si="48"/>
        <v>5.7267600000000002E-2</v>
      </c>
      <c r="S155" s="19">
        <f t="shared" si="52"/>
        <v>6.4997463074593356E-4</v>
      </c>
      <c r="T155" s="22">
        <f t="shared" si="49"/>
        <v>0.93989511587073771</v>
      </c>
    </row>
    <row r="156" spans="1:20">
      <c r="A156" s="1">
        <v>154</v>
      </c>
      <c r="B156" s="2" t="s">
        <v>591</v>
      </c>
      <c r="C156" s="1" t="str">
        <f>VLOOKUP(A156,'۲۰۰'!C:F,2,0)</f>
        <v>شرکت پتروشیمی اصفهان</v>
      </c>
      <c r="D156" s="46" t="s">
        <v>643</v>
      </c>
      <c r="E156" s="6">
        <f>IFERROR(VLOOKUP(A156,'۲۰۰'!C:F,3,0)," ")</f>
        <v>47697.8</v>
      </c>
      <c r="F156" s="6">
        <f t="shared" si="39"/>
        <v>4769.7800000000007</v>
      </c>
      <c r="G156" s="11">
        <f t="shared" si="40"/>
        <v>4.7697800000000008</v>
      </c>
      <c r="H156" s="6">
        <f t="shared" si="41"/>
        <v>95.395600000000016</v>
      </c>
      <c r="I156" s="6">
        <f t="shared" si="42"/>
        <v>9.5395600000000011E-2</v>
      </c>
      <c r="J156" s="19">
        <f t="shared" si="50"/>
        <v>7.2421630461218765E-4</v>
      </c>
      <c r="K156" s="22">
        <f t="shared" si="43"/>
        <v>0.94050399942000518</v>
      </c>
      <c r="L156" s="9">
        <f t="shared" si="44"/>
        <v>0.28982693347755561</v>
      </c>
      <c r="M156" s="2">
        <f t="shared" si="51"/>
        <v>140</v>
      </c>
      <c r="N156" s="6">
        <f>IFERROR(VLOOKUP(A156,'۲۰۰'!C:F,4,0)," ")</f>
        <v>36980</v>
      </c>
      <c r="O156" s="6">
        <f t="shared" si="45"/>
        <v>3698</v>
      </c>
      <c r="P156" s="11">
        <f t="shared" si="46"/>
        <v>3.698</v>
      </c>
      <c r="Q156" s="6">
        <f t="shared" si="47"/>
        <v>73.959999999999994</v>
      </c>
      <c r="R156" s="6">
        <f t="shared" si="48"/>
        <v>7.3959999999999998E-2</v>
      </c>
      <c r="S156" s="19">
        <f t="shared" si="52"/>
        <v>8.3942968956214755E-4</v>
      </c>
      <c r="T156" s="22">
        <f t="shared" si="49"/>
        <v>0.9407345455602999</v>
      </c>
    </row>
    <row r="157" spans="1:20">
      <c r="A157" s="1">
        <v>155</v>
      </c>
      <c r="B157" s="2" t="s">
        <v>591</v>
      </c>
      <c r="C157" s="1" t="str">
        <f>VLOOKUP(A157,'۲۰۰'!C:F,2,0)</f>
        <v>شرکت توسعه سرمایه و صنعت غدیر (هولدینگ)</v>
      </c>
      <c r="D157" s="46" t="s">
        <v>664</v>
      </c>
      <c r="E157" s="6">
        <f>IFERROR(VLOOKUP(A157,'۲۰۰'!C:F,3,0)," ")</f>
        <v>47295.3</v>
      </c>
      <c r="F157" s="6">
        <f t="shared" si="39"/>
        <v>4729.5300000000007</v>
      </c>
      <c r="G157" s="11">
        <f t="shared" si="40"/>
        <v>4.7295300000000005</v>
      </c>
      <c r="H157" s="6">
        <f t="shared" si="41"/>
        <v>94.590600000000009</v>
      </c>
      <c r="I157" s="6">
        <f t="shared" si="42"/>
        <v>9.4590600000000011E-2</v>
      </c>
      <c r="J157" s="19">
        <f t="shared" si="50"/>
        <v>7.1810497321731393E-4</v>
      </c>
      <c r="K157" s="22">
        <f t="shared" si="43"/>
        <v>0.94122210439322251</v>
      </c>
      <c r="L157" s="9">
        <f t="shared" si="44"/>
        <v>0.37562716508293859</v>
      </c>
      <c r="M157" s="2">
        <f t="shared" si="51"/>
        <v>143</v>
      </c>
      <c r="N157" s="6">
        <f>IFERROR(VLOOKUP(A157,'۲۰۰'!C:F,4,0)," ")</f>
        <v>34380.9</v>
      </c>
      <c r="O157" s="6">
        <f t="shared" si="45"/>
        <v>3438.09</v>
      </c>
      <c r="P157" s="11">
        <f t="shared" si="46"/>
        <v>3.4380900000000003</v>
      </c>
      <c r="Q157" s="6">
        <f t="shared" si="47"/>
        <v>68.761799999999994</v>
      </c>
      <c r="R157" s="6">
        <f t="shared" si="48"/>
        <v>6.8761799999999998E-2</v>
      </c>
      <c r="S157" s="19">
        <f t="shared" si="52"/>
        <v>7.804312659239383E-4</v>
      </c>
      <c r="T157" s="22">
        <f t="shared" si="49"/>
        <v>0.94151497682622387</v>
      </c>
    </row>
    <row r="158" spans="1:20">
      <c r="A158" s="1">
        <v>156</v>
      </c>
      <c r="B158" s="2" t="s">
        <v>591</v>
      </c>
      <c r="C158" s="1" t="str">
        <f>VLOOKUP(A158,'۲۰۰'!C:F,2,0)</f>
        <v>شرکت سرمایه گذاری پارس توشه (هولدینگ)</v>
      </c>
      <c r="D158" s="46" t="s">
        <v>655</v>
      </c>
      <c r="E158" s="6">
        <f>IFERROR(VLOOKUP(A158,'۲۰۰'!C:F,3,0)," ")</f>
        <v>47205.599999999999</v>
      </c>
      <c r="F158" s="6">
        <f t="shared" si="39"/>
        <v>4720.5599999999995</v>
      </c>
      <c r="G158" s="11">
        <f t="shared" si="40"/>
        <v>4.7205599999999999</v>
      </c>
      <c r="H158" s="6">
        <f t="shared" si="41"/>
        <v>94.41119999999998</v>
      </c>
      <c r="I158" s="6">
        <f t="shared" si="42"/>
        <v>9.4411199999999973E-2</v>
      </c>
      <c r="J158" s="19">
        <f t="shared" si="50"/>
        <v>7.1674301936359899E-4</v>
      </c>
      <c r="K158" s="22">
        <f t="shared" si="43"/>
        <v>0.94193884741258616</v>
      </c>
      <c r="L158" s="9">
        <f t="shared" si="44"/>
        <v>0.72227269244661385</v>
      </c>
      <c r="M158" s="2">
        <f t="shared" si="51"/>
        <v>163</v>
      </c>
      <c r="N158" s="6">
        <f>IFERROR(VLOOKUP(A158,'۲۰۰'!C:F,4,0)," ")</f>
        <v>27408.9</v>
      </c>
      <c r="O158" s="6">
        <f t="shared" si="45"/>
        <v>2740.8900000000003</v>
      </c>
      <c r="P158" s="11">
        <f t="shared" si="46"/>
        <v>2.7408900000000003</v>
      </c>
      <c r="Q158" s="6">
        <f t="shared" si="47"/>
        <v>54.817800000000005</v>
      </c>
      <c r="R158" s="6">
        <f t="shared" si="48"/>
        <v>5.4817800000000007E-2</v>
      </c>
      <c r="S158" s="19">
        <f t="shared" si="52"/>
        <v>6.2216994100162113E-4</v>
      </c>
      <c r="T158" s="22">
        <f t="shared" si="49"/>
        <v>0.94213714676722549</v>
      </c>
    </row>
    <row r="159" spans="1:20">
      <c r="A159" s="1">
        <v>157</v>
      </c>
      <c r="B159" s="2" t="s">
        <v>591</v>
      </c>
      <c r="C159" s="1" t="str">
        <f>VLOOKUP(A159,'۲۰۰'!C:F,2,0)</f>
        <v>شرکت نصب نیرو (هولدینگ)</v>
      </c>
      <c r="D159" s="46" t="s">
        <v>647</v>
      </c>
      <c r="E159" s="6">
        <f>IFERROR(VLOOKUP(A159,'۲۰۰'!C:F,3,0)," ")</f>
        <v>45868.800000000003</v>
      </c>
      <c r="F159" s="6">
        <f t="shared" si="39"/>
        <v>4586.88</v>
      </c>
      <c r="G159" s="11">
        <f t="shared" si="40"/>
        <v>4.5868799999999998</v>
      </c>
      <c r="H159" s="6">
        <f t="shared" si="41"/>
        <v>91.7376</v>
      </c>
      <c r="I159" s="6">
        <f t="shared" si="42"/>
        <v>9.1737600000000002E-2</v>
      </c>
      <c r="J159" s="19">
        <f t="shared" si="50"/>
        <v>6.9644580741660012E-4</v>
      </c>
      <c r="K159" s="22">
        <f t="shared" si="43"/>
        <v>0.94263529322000272</v>
      </c>
      <c r="L159" s="9">
        <f t="shared" si="44"/>
        <v>1.151767619905427</v>
      </c>
      <c r="M159" s="2">
        <f t="shared" si="51"/>
        <v>182</v>
      </c>
      <c r="N159" s="6">
        <f>IFERROR(VLOOKUP(A159,'۲۰۰'!C:F,4,0)," ")</f>
        <v>21316.799999999999</v>
      </c>
      <c r="O159" s="6">
        <f t="shared" si="45"/>
        <v>2131.6799999999998</v>
      </c>
      <c r="P159" s="11">
        <f t="shared" si="46"/>
        <v>2.1316799999999998</v>
      </c>
      <c r="Q159" s="6">
        <f t="shared" si="47"/>
        <v>42.633599999999994</v>
      </c>
      <c r="R159" s="6">
        <f t="shared" si="48"/>
        <v>4.2633599999999994E-2</v>
      </c>
      <c r="S159" s="19">
        <f t="shared" si="52"/>
        <v>4.838819579896805E-4</v>
      </c>
      <c r="T159" s="22">
        <f t="shared" si="49"/>
        <v>0.94262102872521514</v>
      </c>
    </row>
    <row r="160" spans="1:20">
      <c r="A160" s="1">
        <v>158</v>
      </c>
      <c r="B160" s="2" t="s">
        <v>591</v>
      </c>
      <c r="C160" s="1" t="str">
        <f>VLOOKUP(A160,'۲۰۰'!C:F,2,0)</f>
        <v>شرکت داروسازی دکتر عبیدی (هولدینگ)</v>
      </c>
      <c r="D160" s="46" t="s">
        <v>666</v>
      </c>
      <c r="E160" s="6">
        <f>IFERROR(VLOOKUP(A160,'۲۰۰'!C:F,3,0)," ")</f>
        <v>45216.3</v>
      </c>
      <c r="F160" s="6">
        <f t="shared" si="39"/>
        <v>4521.63</v>
      </c>
      <c r="G160" s="11">
        <f t="shared" si="40"/>
        <v>4.52163</v>
      </c>
      <c r="H160" s="6">
        <f t="shared" si="41"/>
        <v>90.432599999999994</v>
      </c>
      <c r="I160" s="6">
        <f t="shared" si="42"/>
        <v>9.0432599999999988E-2</v>
      </c>
      <c r="J160" s="19">
        <f t="shared" si="50"/>
        <v>6.8653861801248807E-4</v>
      </c>
      <c r="K160" s="22">
        <f t="shared" si="43"/>
        <v>0.94332183183801521</v>
      </c>
      <c r="L160" s="9">
        <f t="shared" si="44"/>
        <v>0.85336251736901003</v>
      </c>
      <c r="M160" s="2">
        <f t="shared" si="51"/>
        <v>172</v>
      </c>
      <c r="N160" s="6">
        <f>IFERROR(VLOOKUP(A160,'۲۰۰'!C:F,4,0)," ")</f>
        <v>24396.9</v>
      </c>
      <c r="O160" s="6">
        <f t="shared" si="45"/>
        <v>2439.69</v>
      </c>
      <c r="P160" s="11">
        <f t="shared" si="46"/>
        <v>2.4396900000000001</v>
      </c>
      <c r="Q160" s="6">
        <f t="shared" si="47"/>
        <v>48.793799999999997</v>
      </c>
      <c r="R160" s="6">
        <f t="shared" si="48"/>
        <v>4.8793799999999998E-2</v>
      </c>
      <c r="S160" s="19">
        <f t="shared" si="52"/>
        <v>5.5379886947752187E-4</v>
      </c>
      <c r="T160" s="22">
        <f t="shared" si="49"/>
        <v>0.94317482759469262</v>
      </c>
    </row>
    <row r="161" spans="1:20">
      <c r="A161" s="1">
        <v>159</v>
      </c>
      <c r="B161" s="2" t="s">
        <v>591</v>
      </c>
      <c r="C161" s="1" t="str">
        <f>VLOOKUP(A161,'۲۰۰'!C:F,2,0)</f>
        <v>شرکت صنایع مادیران (هولدینگ)</v>
      </c>
      <c r="D161" s="46" t="s">
        <v>665</v>
      </c>
      <c r="E161" s="6">
        <f>IFERROR(VLOOKUP(A161,'۲۰۰'!C:F,3,0)," ")</f>
        <v>45075.1</v>
      </c>
      <c r="F161" s="6">
        <f t="shared" si="39"/>
        <v>4507.51</v>
      </c>
      <c r="G161" s="11">
        <f t="shared" si="40"/>
        <v>4.5075099999999999</v>
      </c>
      <c r="H161" s="6">
        <f t="shared" si="41"/>
        <v>90.150199999999998</v>
      </c>
      <c r="I161" s="6">
        <f t="shared" si="42"/>
        <v>9.01502E-2</v>
      </c>
      <c r="J161" s="19">
        <f t="shared" si="50"/>
        <v>6.8439471740887033E-4</v>
      </c>
      <c r="K161" s="22">
        <f t="shared" si="43"/>
        <v>0.9440062265554241</v>
      </c>
      <c r="L161" s="9">
        <f t="shared" si="44"/>
        <v>0.34237979659603601</v>
      </c>
      <c r="M161" s="2">
        <f t="shared" si="51"/>
        <v>145</v>
      </c>
      <c r="N161" s="6">
        <f>IFERROR(VLOOKUP(A161,'۲۰۰'!C:F,4,0)," ")</f>
        <v>33578.5</v>
      </c>
      <c r="O161" s="6">
        <f t="shared" si="45"/>
        <v>3357.85</v>
      </c>
      <c r="P161" s="11">
        <f t="shared" si="46"/>
        <v>3.35785</v>
      </c>
      <c r="Q161" s="6">
        <f t="shared" si="47"/>
        <v>67.156999999999996</v>
      </c>
      <c r="R161" s="6">
        <f t="shared" si="48"/>
        <v>6.7156999999999994E-2</v>
      </c>
      <c r="S161" s="19">
        <f t="shared" si="52"/>
        <v>7.6221713983132971E-4</v>
      </c>
      <c r="T161" s="22">
        <f t="shared" si="49"/>
        <v>0.943937044734524</v>
      </c>
    </row>
    <row r="162" spans="1:20">
      <c r="A162" s="1">
        <v>160</v>
      </c>
      <c r="B162" s="2" t="s">
        <v>591</v>
      </c>
      <c r="C162" s="1" t="str">
        <f>VLOOKUP(A162,'۲۰۰'!C:F,2,0)</f>
        <v>شرکت تولیدی چدن سازان (هولدینگ)</v>
      </c>
      <c r="D162" s="47" t="s">
        <v>645</v>
      </c>
      <c r="E162" s="6">
        <f>IFERROR(VLOOKUP(A162,'۲۰۰'!C:F,3,0)," ")</f>
        <v>44667.1</v>
      </c>
      <c r="F162" s="6">
        <f t="shared" si="39"/>
        <v>4466.71</v>
      </c>
      <c r="G162" s="11">
        <f t="shared" si="40"/>
        <v>4.46671</v>
      </c>
      <c r="H162" s="6">
        <f t="shared" si="41"/>
        <v>89.334199999999996</v>
      </c>
      <c r="I162" s="6">
        <f t="shared" si="42"/>
        <v>8.9334200000000002E-2</v>
      </c>
      <c r="J162" s="19">
        <f t="shared" si="50"/>
        <v>6.7819987713779349E-4</v>
      </c>
      <c r="K162" s="22">
        <f t="shared" si="43"/>
        <v>0.9446844264325619</v>
      </c>
      <c r="L162" s="9">
        <f t="shared" si="44"/>
        <v>0.4292968887495161</v>
      </c>
      <c r="M162" s="2">
        <f t="shared" si="51"/>
        <v>152</v>
      </c>
      <c r="N162" s="6">
        <f>IFERROR(VLOOKUP(A162,'۲۰۰'!C:F,4,0)," ")</f>
        <v>31251.1</v>
      </c>
      <c r="O162" s="6">
        <f t="shared" si="45"/>
        <v>3125.1099999999997</v>
      </c>
      <c r="P162" s="11">
        <f t="shared" si="46"/>
        <v>3.1251099999999998</v>
      </c>
      <c r="Q162" s="6">
        <f t="shared" si="47"/>
        <v>62.502199999999995</v>
      </c>
      <c r="R162" s="6">
        <f t="shared" si="48"/>
        <v>6.2502199999999994E-2</v>
      </c>
      <c r="S162" s="19">
        <f t="shared" si="52"/>
        <v>7.0938618635683144E-4</v>
      </c>
      <c r="T162" s="22">
        <f t="shared" si="49"/>
        <v>0.94464643092088085</v>
      </c>
    </row>
    <row r="163" spans="1:20">
      <c r="A163" s="1">
        <v>161</v>
      </c>
      <c r="B163" s="2" t="s">
        <v>591</v>
      </c>
      <c r="C163" s="1" t="str">
        <f>VLOOKUP(A163,'۲۰۰'!C:F,2,0)</f>
        <v>شرکت سرمایه گذاری گروه مالی سپهر صادرات (هولدینگ)</v>
      </c>
      <c r="D163" s="46" t="s">
        <v>655</v>
      </c>
      <c r="E163" s="6">
        <f>IFERROR(VLOOKUP(A163,'۲۰۰'!C:F,3,0)," ")</f>
        <v>43106</v>
      </c>
      <c r="F163" s="6">
        <f t="shared" si="39"/>
        <v>4310.6000000000004</v>
      </c>
      <c r="G163" s="11">
        <f t="shared" si="40"/>
        <v>4.3106</v>
      </c>
      <c r="H163" s="6">
        <f t="shared" si="41"/>
        <v>86.212000000000018</v>
      </c>
      <c r="I163" s="6">
        <f t="shared" si="42"/>
        <v>8.6212000000000011E-2</v>
      </c>
      <c r="J163" s="19">
        <f t="shared" si="50"/>
        <v>6.5449702138490587E-4</v>
      </c>
      <c r="K163" s="22">
        <f t="shared" si="43"/>
        <v>0.94533892345394677</v>
      </c>
      <c r="L163" s="9">
        <f t="shared" si="44"/>
        <v>-9.8095174330047108E-2</v>
      </c>
      <c r="M163" s="2">
        <f t="shared" si="51"/>
        <v>130</v>
      </c>
      <c r="N163" s="6">
        <f>IFERROR(VLOOKUP(A163,'۲۰۰'!C:F,4,0)," ")</f>
        <v>47794.400000000001</v>
      </c>
      <c r="O163" s="6">
        <f t="shared" si="45"/>
        <v>4779.4400000000005</v>
      </c>
      <c r="P163" s="11">
        <f t="shared" si="46"/>
        <v>4.7794400000000001</v>
      </c>
      <c r="Q163" s="6">
        <f t="shared" si="47"/>
        <v>95.58880000000002</v>
      </c>
      <c r="R163" s="6">
        <f t="shared" si="48"/>
        <v>9.5588800000000015E-2</v>
      </c>
      <c r="S163" s="19">
        <f t="shared" si="52"/>
        <v>1.0849117997514634E-3</v>
      </c>
      <c r="T163" s="22">
        <f t="shared" si="49"/>
        <v>0.94573134272063231</v>
      </c>
    </row>
    <row r="164" spans="1:20">
      <c r="A164" s="1">
        <v>162</v>
      </c>
      <c r="B164" s="2" t="s">
        <v>591</v>
      </c>
      <c r="C164" s="1" t="str">
        <f>VLOOKUP(A164,'۲۰۰'!C:F,2,0)</f>
        <v>شرکت پرداخت الکترونیک سامان کیش (هولدینگ)</v>
      </c>
      <c r="D164" s="46" t="s">
        <v>652</v>
      </c>
      <c r="E164" s="6">
        <f>IFERROR(VLOOKUP(A164,'۲۰۰'!C:F,3,0)," ")</f>
        <v>41716.699999999997</v>
      </c>
      <c r="F164" s="6">
        <f t="shared" si="39"/>
        <v>4171.67</v>
      </c>
      <c r="G164" s="11">
        <f t="shared" si="40"/>
        <v>4.1716699999999998</v>
      </c>
      <c r="H164" s="6">
        <f t="shared" si="41"/>
        <v>83.433400000000006</v>
      </c>
      <c r="I164" s="6">
        <f t="shared" si="42"/>
        <v>8.3433400000000005E-2</v>
      </c>
      <c r="J164" s="19">
        <f t="shared" si="50"/>
        <v>6.3340267925596661E-4</v>
      </c>
      <c r="K164" s="22">
        <f t="shared" si="43"/>
        <v>0.9459723261332027</v>
      </c>
      <c r="L164" s="9">
        <f t="shared" si="44"/>
        <v>0.30251531482024974</v>
      </c>
      <c r="M164" s="2">
        <f t="shared" si="51"/>
        <v>147</v>
      </c>
      <c r="N164" s="6">
        <f>IFERROR(VLOOKUP(A164,'۲۰۰'!C:F,4,0)," ")</f>
        <v>32027.8</v>
      </c>
      <c r="O164" s="6">
        <f t="shared" si="45"/>
        <v>3202.7799999999997</v>
      </c>
      <c r="P164" s="11">
        <f t="shared" si="46"/>
        <v>3.2027799999999997</v>
      </c>
      <c r="Q164" s="6">
        <f t="shared" si="47"/>
        <v>64.055599999999998</v>
      </c>
      <c r="R164" s="6">
        <f t="shared" si="48"/>
        <v>6.4055600000000004E-2</v>
      </c>
      <c r="S164" s="19">
        <f t="shared" si="52"/>
        <v>7.2701693378470942E-4</v>
      </c>
      <c r="T164" s="22">
        <f t="shared" si="49"/>
        <v>0.94645835965441705</v>
      </c>
    </row>
    <row r="165" spans="1:20">
      <c r="A165" s="1">
        <v>163</v>
      </c>
      <c r="B165" s="2" t="s">
        <v>591</v>
      </c>
      <c r="C165" s="1" t="str">
        <f>VLOOKUP(A165,'۲۰۰'!C:F,2,0)</f>
        <v>شرکت گروه توسعه کسب و کار آذرستان (هولدینگ)</v>
      </c>
      <c r="D165" s="46" t="s">
        <v>647</v>
      </c>
      <c r="E165" s="6">
        <f>IFERROR(VLOOKUP(A165,'۲۰۰'!C:F,3,0)," ")</f>
        <v>41022.199999999997</v>
      </c>
      <c r="F165" s="6">
        <f t="shared" si="39"/>
        <v>4102.2199999999993</v>
      </c>
      <c r="G165" s="11">
        <f t="shared" si="40"/>
        <v>4.1022199999999991</v>
      </c>
      <c r="H165" s="6">
        <f t="shared" si="41"/>
        <v>82.044399999999982</v>
      </c>
      <c r="I165" s="6">
        <f t="shared" si="42"/>
        <v>8.2044399999999976E-2</v>
      </c>
      <c r="J165" s="19">
        <f t="shared" si="50"/>
        <v>6.2285778570630242E-4</v>
      </c>
      <c r="K165" s="22">
        <f t="shared" si="43"/>
        <v>0.94659518391890896</v>
      </c>
      <c r="L165" s="9">
        <f t="shared" si="44"/>
        <v>0.74059631957026273</v>
      </c>
      <c r="M165" s="2">
        <f t="shared" si="51"/>
        <v>176</v>
      </c>
      <c r="N165" s="6">
        <f>IFERROR(VLOOKUP(A165,'۲۰۰'!C:F,4,0)," ")</f>
        <v>23567.9</v>
      </c>
      <c r="O165" s="6">
        <f t="shared" si="45"/>
        <v>2356.79</v>
      </c>
      <c r="P165" s="11">
        <f t="shared" si="46"/>
        <v>2.3567900000000002</v>
      </c>
      <c r="Q165" s="6">
        <f t="shared" si="47"/>
        <v>47.135800000000003</v>
      </c>
      <c r="R165" s="6">
        <f t="shared" si="48"/>
        <v>4.7135800000000005E-2</v>
      </c>
      <c r="S165" s="19">
        <f t="shared" si="52"/>
        <v>5.3498093511713737E-4</v>
      </c>
      <c r="T165" s="22">
        <f t="shared" si="49"/>
        <v>0.94699334058953422</v>
      </c>
    </row>
    <row r="166" spans="1:20">
      <c r="A166" s="1">
        <v>164</v>
      </c>
      <c r="B166" s="2" t="s">
        <v>591</v>
      </c>
      <c r="C166" s="1" t="str">
        <f>VLOOKUP(A166,'۲۰۰'!C:F,2,0)</f>
        <v>شرکت سرمایه گذاری صبا تامین (هولدینگ)</v>
      </c>
      <c r="D166" s="46" t="s">
        <v>655</v>
      </c>
      <c r="E166" s="6">
        <f>IFERROR(VLOOKUP(A166,'۲۰۰'!C:F,3,0)," ")</f>
        <v>39534.6</v>
      </c>
      <c r="F166" s="6">
        <f t="shared" si="39"/>
        <v>3953.46</v>
      </c>
      <c r="G166" s="11">
        <f t="shared" si="40"/>
        <v>3.9534600000000002</v>
      </c>
      <c r="H166" s="6">
        <f t="shared" si="41"/>
        <v>79.069199999999995</v>
      </c>
      <c r="I166" s="6">
        <f t="shared" si="42"/>
        <v>7.9069199999999992E-2</v>
      </c>
      <c r="J166" s="19">
        <f t="shared" si="50"/>
        <v>6.0027091220813094E-4</v>
      </c>
      <c r="K166" s="22">
        <f t="shared" si="43"/>
        <v>0.94719545483111711</v>
      </c>
      <c r="L166" s="9">
        <f t="shared" si="44"/>
        <v>7.3562956204379581E-2</v>
      </c>
      <c r="M166" s="2">
        <f t="shared" si="51"/>
        <v>141</v>
      </c>
      <c r="N166" s="6">
        <f>IFERROR(VLOOKUP(A166,'۲۰۰'!C:F,4,0)," ")</f>
        <v>36825.599999999999</v>
      </c>
      <c r="O166" s="6">
        <f t="shared" si="45"/>
        <v>3682.56</v>
      </c>
      <c r="P166" s="11">
        <f t="shared" si="46"/>
        <v>3.6825600000000001</v>
      </c>
      <c r="Q166" s="6">
        <f t="shared" si="47"/>
        <v>73.651200000000003</v>
      </c>
      <c r="R166" s="6">
        <f t="shared" si="48"/>
        <v>7.36512E-2</v>
      </c>
      <c r="S166" s="19">
        <f t="shared" si="52"/>
        <v>8.3592487766197461E-4</v>
      </c>
      <c r="T166" s="22">
        <f t="shared" si="49"/>
        <v>0.94782926546719615</v>
      </c>
    </row>
    <row r="167" spans="1:20">
      <c r="A167" s="1">
        <v>165</v>
      </c>
      <c r="B167" s="2" t="s">
        <v>591</v>
      </c>
      <c r="C167" s="1" t="str">
        <f>VLOOKUP(A167,'۲۰۰'!C:F,2,0)</f>
        <v>شرکت نقش اول کیفیت</v>
      </c>
      <c r="D167" s="46" t="s">
        <v>651</v>
      </c>
      <c r="E167" s="6">
        <f>IFERROR(VLOOKUP(A167,'۲۰۰'!C:F,3,0)," ")</f>
        <v>39270.9</v>
      </c>
      <c r="F167" s="6">
        <f t="shared" si="39"/>
        <v>3927.09</v>
      </c>
      <c r="G167" s="11">
        <f t="shared" si="40"/>
        <v>3.9270900000000002</v>
      </c>
      <c r="H167" s="6">
        <f t="shared" si="41"/>
        <v>78.541799999999995</v>
      </c>
      <c r="I167" s="6">
        <f t="shared" si="42"/>
        <v>7.8541799999999995E-2</v>
      </c>
      <c r="J167" s="19">
        <f t="shared" si="50"/>
        <v>5.9626704117998644E-4</v>
      </c>
      <c r="K167" s="22">
        <f t="shared" si="43"/>
        <v>0.9477917218722971</v>
      </c>
      <c r="L167" s="9">
        <f t="shared" si="44"/>
        <v>0.31981287115735557</v>
      </c>
      <c r="M167" s="2">
        <f t="shared" si="51"/>
        <v>157</v>
      </c>
      <c r="N167" s="6">
        <f>IFERROR(VLOOKUP(A167,'۲۰۰'!C:F,4,0)," ")</f>
        <v>29754.9</v>
      </c>
      <c r="O167" s="6">
        <f t="shared" si="45"/>
        <v>2975.4900000000002</v>
      </c>
      <c r="P167" s="11">
        <f t="shared" si="46"/>
        <v>2.9754900000000002</v>
      </c>
      <c r="Q167" s="6">
        <f t="shared" si="47"/>
        <v>59.509799999999998</v>
      </c>
      <c r="R167" s="6">
        <f t="shared" si="48"/>
        <v>5.9509800000000002E-2</v>
      </c>
      <c r="S167" s="19">
        <f t="shared" si="52"/>
        <v>6.7542310627238366E-4</v>
      </c>
      <c r="T167" s="22">
        <f t="shared" si="49"/>
        <v>0.94850468857346848</v>
      </c>
    </row>
    <row r="168" spans="1:20">
      <c r="A168" s="1">
        <v>166</v>
      </c>
      <c r="B168" s="2" t="s">
        <v>591</v>
      </c>
      <c r="C168" s="1" t="str">
        <f>VLOOKUP(A168,'۲۰۰'!C:F,2,0)</f>
        <v>شرکت خدمات اول مخابرات</v>
      </c>
      <c r="D168" s="46" t="s">
        <v>651</v>
      </c>
      <c r="E168" s="6">
        <f>IFERROR(VLOOKUP(A168,'۲۰۰'!C:F,3,0)," ")</f>
        <v>38923.4</v>
      </c>
      <c r="F168" s="6">
        <f t="shared" ref="F168:F231" si="53">E168/10</f>
        <v>3892.34</v>
      </c>
      <c r="G168" s="11">
        <f t="shared" ref="G168:G231" si="54">F168/1000</f>
        <v>3.8923400000000004</v>
      </c>
      <c r="H168" s="6">
        <f t="shared" ref="H168:H231" si="55">F168*1000000000/$C$1/1000000</f>
        <v>77.846800000000002</v>
      </c>
      <c r="I168" s="6">
        <f t="shared" ref="I168:I231" si="56">H168/1000</f>
        <v>7.7846800000000008E-2</v>
      </c>
      <c r="J168" s="19">
        <f t="shared" si="50"/>
        <v>5.9099079854714519E-4</v>
      </c>
      <c r="K168" s="22">
        <f t="shared" ref="K168:K231" si="57">J168+K167</f>
        <v>0.94838271267084429</v>
      </c>
      <c r="L168" s="9">
        <f t="shared" ref="L168:L231" si="58">IFERROR(E168/N168-1," ")</f>
        <v>0.61406753444937001</v>
      </c>
      <c r="M168" s="2">
        <f t="shared" si="51"/>
        <v>173</v>
      </c>
      <c r="N168" s="6">
        <f>IFERROR(VLOOKUP(A168,'۲۰۰'!C:F,4,0)," ")</f>
        <v>24115.1</v>
      </c>
      <c r="O168" s="6">
        <f t="shared" ref="O168:O231" si="59">N168/10</f>
        <v>2411.5099999999998</v>
      </c>
      <c r="P168" s="11">
        <f t="shared" ref="P168:P231" si="60">O168/1000</f>
        <v>2.4115099999999998</v>
      </c>
      <c r="Q168" s="6">
        <f t="shared" ref="Q168:Q231" si="61">O168*1000000000/$C$1/1000000</f>
        <v>48.230200000000004</v>
      </c>
      <c r="R168" s="6">
        <f t="shared" ref="R168:R231" si="62">Q168/1000</f>
        <v>4.8230200000000001E-2</v>
      </c>
      <c r="S168" s="19">
        <f t="shared" si="52"/>
        <v>5.4740213376852751E-4</v>
      </c>
      <c r="T168" s="22">
        <f t="shared" ref="T168:T231" si="63">S168+T167</f>
        <v>0.94905209070723706</v>
      </c>
    </row>
    <row r="169" spans="1:20">
      <c r="A169" s="1">
        <v>167</v>
      </c>
      <c r="B169" s="2" t="s">
        <v>591</v>
      </c>
      <c r="C169" s="1" t="str">
        <f>VLOOKUP(A169,'۲۰۰'!C:F,2,0)</f>
        <v>شرکت تجارت الکترونیک پارسیان (هولدینگ)</v>
      </c>
      <c r="D169" s="46" t="s">
        <v>654</v>
      </c>
      <c r="E169" s="6">
        <f>IFERROR(VLOOKUP(A169,'۲۰۰'!C:F,3,0)," ")</f>
        <v>36995.699999999997</v>
      </c>
      <c r="F169" s="6">
        <f t="shared" si="53"/>
        <v>3699.5699999999997</v>
      </c>
      <c r="G169" s="11">
        <f t="shared" si="54"/>
        <v>3.6995699999999996</v>
      </c>
      <c r="H169" s="6">
        <f t="shared" si="55"/>
        <v>73.991399999999985</v>
      </c>
      <c r="I169" s="6">
        <f t="shared" si="56"/>
        <v>7.3991399999999985E-2</v>
      </c>
      <c r="J169" s="19">
        <f t="shared" si="50"/>
        <v>5.6172169660951036E-4</v>
      </c>
      <c r="K169" s="22">
        <f t="shared" si="57"/>
        <v>0.94894443436745379</v>
      </c>
      <c r="L169" s="9">
        <f t="shared" si="58"/>
        <v>0.16661148268326587</v>
      </c>
      <c r="M169" s="2">
        <f t="shared" si="51"/>
        <v>149</v>
      </c>
      <c r="N169" s="6">
        <f>IFERROR(VLOOKUP(A169,'۲۰۰'!C:F,4,0)," ")</f>
        <v>31712.1</v>
      </c>
      <c r="O169" s="6">
        <f t="shared" si="59"/>
        <v>3171.21</v>
      </c>
      <c r="P169" s="11">
        <f t="shared" si="60"/>
        <v>3.1712099999999999</v>
      </c>
      <c r="Q169" s="6">
        <f t="shared" si="61"/>
        <v>63.424199999999999</v>
      </c>
      <c r="R169" s="6">
        <f t="shared" si="62"/>
        <v>6.34242E-2</v>
      </c>
      <c r="S169" s="19">
        <f t="shared" si="52"/>
        <v>7.1985068302768472E-4</v>
      </c>
      <c r="T169" s="22">
        <f t="shared" si="63"/>
        <v>0.94977194139026477</v>
      </c>
    </row>
    <row r="170" spans="1:20">
      <c r="A170" s="1">
        <v>168</v>
      </c>
      <c r="B170" s="2" t="s">
        <v>591</v>
      </c>
      <c r="C170" s="1" t="str">
        <f>VLOOKUP(A170,'۲۰۰'!C:F,2,0)</f>
        <v>شرکت نیر پارس</v>
      </c>
      <c r="D170" s="46" t="s">
        <v>647</v>
      </c>
      <c r="E170" s="6">
        <f>IFERROR(VLOOKUP(A170,'۲۰۰'!C:F,3,0)," ")</f>
        <v>36522.800000000003</v>
      </c>
      <c r="F170" s="6">
        <f t="shared" si="53"/>
        <v>3652.28</v>
      </c>
      <c r="G170" s="11">
        <f t="shared" si="54"/>
        <v>3.6522800000000002</v>
      </c>
      <c r="H170" s="6">
        <f t="shared" si="55"/>
        <v>73.045599999999993</v>
      </c>
      <c r="I170" s="6">
        <f t="shared" si="56"/>
        <v>7.3045599999999988E-2</v>
      </c>
      <c r="J170" s="19">
        <f t="shared" si="50"/>
        <v>5.545414515992352E-4</v>
      </c>
      <c r="K170" s="22">
        <f t="shared" si="57"/>
        <v>0.94949897581905307</v>
      </c>
      <c r="L170" s="9">
        <f t="shared" si="58"/>
        <v>0.71094225778344122</v>
      </c>
      <c r="M170" s="2">
        <f t="shared" si="51"/>
        <v>181</v>
      </c>
      <c r="N170" s="6">
        <f>IFERROR(VLOOKUP(A170,'۲۰۰'!C:F,4,0)," ")</f>
        <v>21346.6</v>
      </c>
      <c r="O170" s="6">
        <f t="shared" si="59"/>
        <v>2134.66</v>
      </c>
      <c r="P170" s="11">
        <f t="shared" si="60"/>
        <v>2.1346599999999998</v>
      </c>
      <c r="Q170" s="6">
        <f t="shared" si="61"/>
        <v>42.69319999999999</v>
      </c>
      <c r="R170" s="6">
        <f t="shared" si="62"/>
        <v>4.2693199999999994E-2</v>
      </c>
      <c r="S170" s="19">
        <f t="shared" si="52"/>
        <v>4.8455840484606103E-4</v>
      </c>
      <c r="T170" s="22">
        <f t="shared" si="63"/>
        <v>0.95025649979511084</v>
      </c>
    </row>
    <row r="171" spans="1:20">
      <c r="A171" s="1">
        <v>169</v>
      </c>
      <c r="B171" s="2" t="s">
        <v>591</v>
      </c>
      <c r="C171" s="1" t="str">
        <f>VLOOKUP(A171,'۲۰۰'!C:F,2,0)</f>
        <v>شرکت پرداخت الکترونیک پاسارگاد</v>
      </c>
      <c r="D171" s="46" t="s">
        <v>652</v>
      </c>
      <c r="E171" s="6">
        <f>IFERROR(VLOOKUP(A171,'۲۰۰'!C:F,3,0)," ")</f>
        <v>36343.5</v>
      </c>
      <c r="F171" s="6">
        <f t="shared" si="53"/>
        <v>3634.35</v>
      </c>
      <c r="G171" s="11">
        <f t="shared" si="54"/>
        <v>3.63435</v>
      </c>
      <c r="H171" s="6">
        <f t="shared" si="55"/>
        <v>72.686999999999998</v>
      </c>
      <c r="I171" s="6">
        <f t="shared" si="56"/>
        <v>7.2687000000000002E-2</v>
      </c>
      <c r="J171" s="19">
        <f t="shared" si="50"/>
        <v>5.5181906223500951E-4</v>
      </c>
      <c r="K171" s="22">
        <f t="shared" si="57"/>
        <v>0.95005079488128807</v>
      </c>
      <c r="L171" s="9">
        <f t="shared" si="58"/>
        <v>0.51334143924315212</v>
      </c>
      <c r="M171" s="2">
        <f t="shared" si="51"/>
        <v>174</v>
      </c>
      <c r="N171" s="6">
        <f>IFERROR(VLOOKUP(A171,'۲۰۰'!C:F,4,0)," ")</f>
        <v>24015.4</v>
      </c>
      <c r="O171" s="6">
        <f t="shared" si="59"/>
        <v>2401.54</v>
      </c>
      <c r="P171" s="11">
        <f t="shared" si="60"/>
        <v>2.4015399999999998</v>
      </c>
      <c r="Q171" s="6">
        <f t="shared" si="61"/>
        <v>48.030799999999999</v>
      </c>
      <c r="R171" s="6">
        <f t="shared" si="62"/>
        <v>4.8030799999999998E-2</v>
      </c>
      <c r="S171" s="19">
        <f t="shared" si="52"/>
        <v>5.4513898774231472E-4</v>
      </c>
      <c r="T171" s="22">
        <f t="shared" si="63"/>
        <v>0.95080163878285318</v>
      </c>
    </row>
    <row r="172" spans="1:20">
      <c r="A172" s="1">
        <v>170</v>
      </c>
      <c r="B172" s="2" t="s">
        <v>591</v>
      </c>
      <c r="C172" s="1" t="str">
        <f>VLOOKUP(A172,'۲۰۰'!C:F,2,0)</f>
        <v>شرکت سرمایه گذاری ملی ایران (هولدینگ)</v>
      </c>
      <c r="D172" s="46" t="s">
        <v>655</v>
      </c>
      <c r="E172" s="6">
        <f>IFERROR(VLOOKUP(A172,'۲۰۰'!C:F,3,0)," ")</f>
        <v>36308.1</v>
      </c>
      <c r="F172" s="6">
        <f t="shared" si="53"/>
        <v>3630.81</v>
      </c>
      <c r="G172" s="11">
        <f t="shared" si="54"/>
        <v>3.6308099999999999</v>
      </c>
      <c r="H172" s="6">
        <f t="shared" si="55"/>
        <v>72.616200000000006</v>
      </c>
      <c r="I172" s="6">
        <f t="shared" si="56"/>
        <v>7.2616200000000006E-2</v>
      </c>
      <c r="J172" s="19">
        <f t="shared" si="50"/>
        <v>5.5128156874090142E-4</v>
      </c>
      <c r="K172" s="22">
        <f t="shared" si="57"/>
        <v>0.95060207645002892</v>
      </c>
      <c r="L172" s="9">
        <f t="shared" si="58"/>
        <v>4.3663101373706104E-2</v>
      </c>
      <c r="M172" s="2">
        <f t="shared" si="51"/>
        <v>142</v>
      </c>
      <c r="N172" s="6">
        <f>IFERROR(VLOOKUP(A172,'۲۰۰'!C:F,4,0)," ")</f>
        <v>34789.1</v>
      </c>
      <c r="O172" s="6">
        <f t="shared" si="59"/>
        <v>3478.91</v>
      </c>
      <c r="P172" s="11">
        <f t="shared" si="60"/>
        <v>3.4789099999999999</v>
      </c>
      <c r="Q172" s="6">
        <f t="shared" si="61"/>
        <v>69.578199999999995</v>
      </c>
      <c r="R172" s="6">
        <f t="shared" si="62"/>
        <v>6.9578199999999993E-2</v>
      </c>
      <c r="S172" s="19">
        <f t="shared" si="52"/>
        <v>7.8969722588281518E-4</v>
      </c>
      <c r="T172" s="22">
        <f t="shared" si="63"/>
        <v>0.95159133600873602</v>
      </c>
    </row>
    <row r="173" spans="1:20">
      <c r="A173" s="1">
        <v>171</v>
      </c>
      <c r="B173" s="2" t="s">
        <v>591</v>
      </c>
      <c r="C173" s="1" t="str">
        <f>VLOOKUP(A173,'۲۰۰'!C:F,2,0)</f>
        <v>شرکت صنایع الکترو اپتیک صاایران</v>
      </c>
      <c r="D173" s="46" t="s">
        <v>671</v>
      </c>
      <c r="E173" s="6">
        <f>IFERROR(VLOOKUP(A173,'۲۰۰'!C:F,3,0)," ")</f>
        <v>35777.1</v>
      </c>
      <c r="F173" s="6">
        <f t="shared" si="53"/>
        <v>3577.71</v>
      </c>
      <c r="G173" s="11">
        <f t="shared" si="54"/>
        <v>3.5777100000000002</v>
      </c>
      <c r="H173" s="6">
        <f t="shared" si="55"/>
        <v>71.554199999999994</v>
      </c>
      <c r="I173" s="6">
        <f t="shared" si="56"/>
        <v>7.1554199999999998E-2</v>
      </c>
      <c r="J173" s="19">
        <f t="shared" si="50"/>
        <v>5.4321916632927918E-4</v>
      </c>
      <c r="K173" s="22">
        <f t="shared" si="57"/>
        <v>0.95114529561635819</v>
      </c>
      <c r="L173" s="9">
        <f t="shared" si="58"/>
        <v>1.3499379298114245</v>
      </c>
      <c r="M173" s="2">
        <f t="shared" si="51"/>
        <v>208</v>
      </c>
      <c r="N173" s="6">
        <f>IFERROR(VLOOKUP(A173,'۲۰۰'!C:F,4,0)," ")</f>
        <v>15224.7</v>
      </c>
      <c r="O173" s="6">
        <f t="shared" si="59"/>
        <v>1522.47</v>
      </c>
      <c r="P173" s="11">
        <f t="shared" si="60"/>
        <v>1.52247</v>
      </c>
      <c r="Q173" s="6">
        <f t="shared" si="61"/>
        <v>30.449400000000001</v>
      </c>
      <c r="R173" s="6">
        <f t="shared" si="62"/>
        <v>3.0449400000000001E-2</v>
      </c>
      <c r="S173" s="19">
        <f t="shared" si="52"/>
        <v>3.4559397497774009E-4</v>
      </c>
      <c r="T173" s="22">
        <f t="shared" si="63"/>
        <v>0.95193692998371371</v>
      </c>
    </row>
    <row r="174" spans="1:20">
      <c r="A174" s="1">
        <v>172</v>
      </c>
      <c r="B174" s="2" t="s">
        <v>591</v>
      </c>
      <c r="C174" s="1" t="str">
        <f>VLOOKUP(A174,'۲۰۰'!C:F,2,0)</f>
        <v>شرکت سرمایه گذاران فناوری تک وستا (هولدینگ)</v>
      </c>
      <c r="D174" s="46" t="s">
        <v>652</v>
      </c>
      <c r="E174" s="6">
        <f>IFERROR(VLOOKUP(A174,'۲۰۰'!C:F,3,0)," ")</f>
        <v>35464.800000000003</v>
      </c>
      <c r="F174" s="6">
        <f t="shared" si="53"/>
        <v>3546.4800000000005</v>
      </c>
      <c r="G174" s="11">
        <f t="shared" si="54"/>
        <v>3.5464800000000003</v>
      </c>
      <c r="H174" s="6">
        <f t="shared" si="55"/>
        <v>70.929600000000022</v>
      </c>
      <c r="I174" s="6">
        <f t="shared" si="56"/>
        <v>7.0929600000000023E-2</v>
      </c>
      <c r="J174" s="19">
        <f t="shared" si="50"/>
        <v>5.3847738050413893E-4</v>
      </c>
      <c r="K174" s="22">
        <f t="shared" si="57"/>
        <v>0.95168377299686235</v>
      </c>
      <c r="L174" s="9">
        <f t="shared" si="58"/>
        <v>0.94364946702107266</v>
      </c>
      <c r="M174" s="2">
        <f t="shared" si="51"/>
        <v>193</v>
      </c>
      <c r="N174" s="6">
        <f>IFERROR(VLOOKUP(A174,'۲۰۰'!C:F,4,0)," ")</f>
        <v>18246.5</v>
      </c>
      <c r="O174" s="6">
        <f t="shared" si="59"/>
        <v>1824.65</v>
      </c>
      <c r="P174" s="11">
        <f t="shared" si="60"/>
        <v>1.8246500000000001</v>
      </c>
      <c r="Q174" s="6">
        <f t="shared" si="61"/>
        <v>36.493000000000002</v>
      </c>
      <c r="R174" s="6">
        <f t="shared" si="62"/>
        <v>3.6493000000000005E-2</v>
      </c>
      <c r="S174" s="19">
        <f t="shared" si="52"/>
        <v>4.1418750217944099E-4</v>
      </c>
      <c r="T174" s="22">
        <f t="shared" si="63"/>
        <v>0.95235111748589318</v>
      </c>
    </row>
    <row r="175" spans="1:20">
      <c r="A175" s="1">
        <v>173</v>
      </c>
      <c r="B175" s="2" t="s">
        <v>591</v>
      </c>
      <c r="C175" s="1" t="str">
        <f>VLOOKUP(A175,'۲۰۰'!C:F,2,0)</f>
        <v>شرکت به پرداخت ملت</v>
      </c>
      <c r="D175" s="46" t="s">
        <v>652</v>
      </c>
      <c r="E175" s="6">
        <f>IFERROR(VLOOKUP(A175,'۲۰۰'!C:F,3,0)," ")</f>
        <v>35196.1</v>
      </c>
      <c r="F175" s="6">
        <f t="shared" si="53"/>
        <v>3519.6099999999997</v>
      </c>
      <c r="G175" s="11">
        <f t="shared" si="54"/>
        <v>3.5196099999999997</v>
      </c>
      <c r="H175" s="6">
        <f t="shared" si="55"/>
        <v>70.392199999999988</v>
      </c>
      <c r="I175" s="6">
        <f t="shared" si="56"/>
        <v>7.0392199999999988E-2</v>
      </c>
      <c r="J175" s="19">
        <f t="shared" si="50"/>
        <v>5.3439759231580929E-4</v>
      </c>
      <c r="K175" s="22">
        <f t="shared" si="57"/>
        <v>0.95221817058917813</v>
      </c>
      <c r="L175" s="9">
        <f t="shared" si="58"/>
        <v>0.15072958454712793</v>
      </c>
      <c r="M175" s="2">
        <f t="shared" si="51"/>
        <v>153</v>
      </c>
      <c r="N175" s="6">
        <f>IFERROR(VLOOKUP(A175,'۲۰۰'!C:F,4,0)," ")</f>
        <v>30585.9</v>
      </c>
      <c r="O175" s="6">
        <f t="shared" si="59"/>
        <v>3058.59</v>
      </c>
      <c r="P175" s="11">
        <f t="shared" si="60"/>
        <v>3.0585900000000001</v>
      </c>
      <c r="Q175" s="6">
        <f t="shared" si="61"/>
        <v>61.171799999999998</v>
      </c>
      <c r="R175" s="6">
        <f t="shared" si="62"/>
        <v>6.1171799999999998E-2</v>
      </c>
      <c r="S175" s="19">
        <f t="shared" si="52"/>
        <v>6.9428643975064607E-4</v>
      </c>
      <c r="T175" s="22">
        <f t="shared" si="63"/>
        <v>0.95304540392564385</v>
      </c>
    </row>
    <row r="176" spans="1:20">
      <c r="A176" s="1">
        <v>174</v>
      </c>
      <c r="B176" s="2" t="s">
        <v>591</v>
      </c>
      <c r="C176" s="1" t="str">
        <f>VLOOKUP(A176,'۲۰۰'!C:F,2,0)</f>
        <v>شرکت غلتک سازان سپاهان (هولدینگ)</v>
      </c>
      <c r="D176" s="46" t="s">
        <v>645</v>
      </c>
      <c r="E176" s="6">
        <f>IFERROR(VLOOKUP(A176,'۲۰۰'!C:F,3,0)," ")</f>
        <v>34758.699999999997</v>
      </c>
      <c r="F176" s="6">
        <f t="shared" si="53"/>
        <v>3475.87</v>
      </c>
      <c r="G176" s="11">
        <f t="shared" si="54"/>
        <v>3.47587</v>
      </c>
      <c r="H176" s="6">
        <f t="shared" si="55"/>
        <v>69.517399999999995</v>
      </c>
      <c r="I176" s="6">
        <f t="shared" si="56"/>
        <v>6.9517399999999993E-2</v>
      </c>
      <c r="J176" s="19">
        <f t="shared" si="50"/>
        <v>5.2775635914284599E-4</v>
      </c>
      <c r="K176" s="22">
        <f t="shared" si="57"/>
        <v>0.95274592694832094</v>
      </c>
      <c r="L176" s="9">
        <f t="shared" si="58"/>
        <v>0.37141696028029081</v>
      </c>
      <c r="M176" s="2">
        <f t="shared" si="51"/>
        <v>168</v>
      </c>
      <c r="N176" s="6">
        <f>IFERROR(VLOOKUP(A176,'۲۰۰'!C:F,4,0)," ")</f>
        <v>25345.1</v>
      </c>
      <c r="O176" s="6">
        <f t="shared" si="59"/>
        <v>2534.5099999999998</v>
      </c>
      <c r="P176" s="11">
        <f t="shared" si="60"/>
        <v>2.5345099999999996</v>
      </c>
      <c r="Q176" s="6">
        <f t="shared" si="61"/>
        <v>50.690199999999997</v>
      </c>
      <c r="R176" s="6">
        <f t="shared" si="62"/>
        <v>5.0690199999999998E-2</v>
      </c>
      <c r="S176" s="19">
        <f t="shared" si="52"/>
        <v>5.7532259126342848E-4</v>
      </c>
      <c r="T176" s="22">
        <f t="shared" si="63"/>
        <v>0.95362072651690732</v>
      </c>
    </row>
    <row r="177" spans="1:20">
      <c r="A177" s="1">
        <v>175</v>
      </c>
      <c r="B177" s="2" t="s">
        <v>591</v>
      </c>
      <c r="C177" s="1" t="str">
        <f>VLOOKUP(A177,'۲۰۰'!C:F,2,0)</f>
        <v>شرکت فروشگاه های زنجیره ای فامیلی مدرن</v>
      </c>
      <c r="D177" s="46" t="s">
        <v>649</v>
      </c>
      <c r="E177" s="6">
        <f>IFERROR(VLOOKUP(A177,'۲۰۰'!C:F,3,0)," ")</f>
        <v>34528.400000000001</v>
      </c>
      <c r="F177" s="6">
        <f t="shared" si="53"/>
        <v>3452.84</v>
      </c>
      <c r="G177" s="11">
        <f t="shared" si="54"/>
        <v>3.4528400000000001</v>
      </c>
      <c r="H177" s="6">
        <f t="shared" si="55"/>
        <v>69.056799999999996</v>
      </c>
      <c r="I177" s="6">
        <f t="shared" si="56"/>
        <v>6.9056800000000002E-2</v>
      </c>
      <c r="J177" s="19">
        <f t="shared" si="50"/>
        <v>5.2425961474473581E-4</v>
      </c>
      <c r="K177" s="22">
        <f t="shared" si="57"/>
        <v>0.95327018656306572</v>
      </c>
      <c r="L177" s="9">
        <f t="shared" si="58"/>
        <v>1.1868504221266569</v>
      </c>
      <c r="M177" s="2">
        <f t="shared" si="51"/>
        <v>202</v>
      </c>
      <c r="N177" s="6">
        <f>IFERROR(VLOOKUP(A177,'۲۰۰'!C:F,4,0)," ")</f>
        <v>15789.1</v>
      </c>
      <c r="O177" s="6">
        <f t="shared" si="59"/>
        <v>1578.91</v>
      </c>
      <c r="P177" s="11">
        <f t="shared" si="60"/>
        <v>1.57891</v>
      </c>
      <c r="Q177" s="6">
        <f t="shared" si="61"/>
        <v>31.578199999999999</v>
      </c>
      <c r="R177" s="6">
        <f t="shared" si="62"/>
        <v>3.1578200000000001E-2</v>
      </c>
      <c r="S177" s="19">
        <f t="shared" si="52"/>
        <v>3.5840560604288006E-4</v>
      </c>
      <c r="T177" s="22">
        <f t="shared" si="63"/>
        <v>0.95397913212295016</v>
      </c>
    </row>
    <row r="178" spans="1:20">
      <c r="A178" s="1">
        <v>176</v>
      </c>
      <c r="B178" s="2" t="s">
        <v>591</v>
      </c>
      <c r="C178" s="1" t="str">
        <f>VLOOKUP(A178,'۲۰۰'!C:F,2,0)</f>
        <v>شرکت پخش دارویی اکسیر</v>
      </c>
      <c r="D178" s="46" t="s">
        <v>656</v>
      </c>
      <c r="E178" s="6">
        <f>IFERROR(VLOOKUP(A178,'۲۰۰'!C:F,3,0)," ")</f>
        <v>34518.699999999997</v>
      </c>
      <c r="F178" s="6">
        <f t="shared" si="53"/>
        <v>3451.87</v>
      </c>
      <c r="G178" s="11">
        <f t="shared" si="54"/>
        <v>3.45187</v>
      </c>
      <c r="H178" s="6">
        <f t="shared" si="55"/>
        <v>69.037400000000005</v>
      </c>
      <c r="I178" s="6">
        <f t="shared" si="56"/>
        <v>6.9037399999999999E-2</v>
      </c>
      <c r="J178" s="19">
        <f t="shared" si="50"/>
        <v>5.2411233545397728E-4</v>
      </c>
      <c r="K178" s="22">
        <f t="shared" si="57"/>
        <v>0.95379429889851974</v>
      </c>
      <c r="L178" s="9">
        <f t="shared" si="58"/>
        <v>0.46436313500901472</v>
      </c>
      <c r="M178" s="2">
        <f t="shared" si="51"/>
        <v>175</v>
      </c>
      <c r="N178" s="6">
        <f>IFERROR(VLOOKUP(A178,'۲۰۰'!C:F,4,0)," ")</f>
        <v>23572.5</v>
      </c>
      <c r="O178" s="6">
        <f t="shared" si="59"/>
        <v>2357.25</v>
      </c>
      <c r="P178" s="11">
        <f t="shared" si="60"/>
        <v>2.3572500000000001</v>
      </c>
      <c r="Q178" s="6">
        <f t="shared" si="61"/>
        <v>47.145000000000003</v>
      </c>
      <c r="R178" s="6">
        <f t="shared" si="62"/>
        <v>4.7145000000000006E-2</v>
      </c>
      <c r="S178" s="19">
        <f t="shared" si="52"/>
        <v>5.3508535308825658E-4</v>
      </c>
      <c r="T178" s="22">
        <f t="shared" si="63"/>
        <v>0.95451421747603837</v>
      </c>
    </row>
    <row r="179" spans="1:20">
      <c r="A179" s="1">
        <v>177</v>
      </c>
      <c r="B179" s="2" t="s">
        <v>591</v>
      </c>
      <c r="C179" s="1" t="str">
        <f>VLOOKUP(A179,'۲۰۰'!C:F,2,0)</f>
        <v>شرکت سرمایه گذاری توسعه صنعت کوثر صبا (هولدینگ)</v>
      </c>
      <c r="D179" s="46" t="s">
        <v>655</v>
      </c>
      <c r="E179" s="6">
        <f>IFERROR(VLOOKUP(A179,'۲۰۰'!C:F,3,0)," ")</f>
        <v>33753.699999999997</v>
      </c>
      <c r="F179" s="6">
        <f t="shared" si="53"/>
        <v>3375.37</v>
      </c>
      <c r="G179" s="11">
        <f t="shared" si="54"/>
        <v>3.3753699999999998</v>
      </c>
      <c r="H179" s="6">
        <f t="shared" si="55"/>
        <v>67.507400000000004</v>
      </c>
      <c r="I179" s="6">
        <f t="shared" si="56"/>
        <v>6.7507400000000009E-2</v>
      </c>
      <c r="J179" s="19">
        <f t="shared" si="50"/>
        <v>5.1249700994570821E-4</v>
      </c>
      <c r="K179" s="22">
        <f t="shared" si="57"/>
        <v>0.95430679590846546</v>
      </c>
      <c r="L179" s="9">
        <f t="shared" si="58"/>
        <v>1.100273161140183</v>
      </c>
      <c r="M179" s="2">
        <f t="shared" si="51"/>
        <v>200</v>
      </c>
      <c r="N179" s="6">
        <f>IFERROR(VLOOKUP(A179,'۲۰۰'!C:F,4,0)," ")</f>
        <v>16071.1</v>
      </c>
      <c r="O179" s="6">
        <f t="shared" si="59"/>
        <v>1607.1100000000001</v>
      </c>
      <c r="P179" s="11">
        <f t="shared" si="60"/>
        <v>1.60711</v>
      </c>
      <c r="Q179" s="6">
        <f t="shared" si="61"/>
        <v>32.142200000000003</v>
      </c>
      <c r="R179" s="6">
        <f t="shared" si="62"/>
        <v>3.2142200000000003E-2</v>
      </c>
      <c r="S179" s="19">
        <f t="shared" si="52"/>
        <v>3.6480688166366229E-4</v>
      </c>
      <c r="T179" s="22">
        <f t="shared" si="63"/>
        <v>0.954879024357702</v>
      </c>
    </row>
    <row r="180" spans="1:20">
      <c r="A180" s="1">
        <v>178</v>
      </c>
      <c r="B180" s="2" t="s">
        <v>591</v>
      </c>
      <c r="C180" s="1" t="str">
        <f>VLOOKUP(A180,'۲۰۰'!C:F,2,0)</f>
        <v>شرکت ایده پردازان صنعت فولاد</v>
      </c>
      <c r="D180" s="46" t="s">
        <v>645</v>
      </c>
      <c r="E180" s="6">
        <f>IFERROR(VLOOKUP(A180,'۲۰۰'!C:F,3,0)," ")</f>
        <v>33390.9</v>
      </c>
      <c r="F180" s="6">
        <f t="shared" si="53"/>
        <v>3339.09</v>
      </c>
      <c r="G180" s="11">
        <f t="shared" si="54"/>
        <v>3.3390900000000001</v>
      </c>
      <c r="H180" s="6">
        <f t="shared" si="55"/>
        <v>66.781800000000004</v>
      </c>
      <c r="I180" s="6">
        <f t="shared" si="56"/>
        <v>6.6781800000000002E-2</v>
      </c>
      <c r="J180" s="19">
        <f t="shared" si="50"/>
        <v>5.0698846080270143E-4</v>
      </c>
      <c r="K180" s="22">
        <f t="shared" si="57"/>
        <v>0.95481378436926811</v>
      </c>
      <c r="L180" s="9">
        <f t="shared" si="58"/>
        <v>0.25396759826049076</v>
      </c>
      <c r="M180" s="2">
        <f t="shared" si="51"/>
        <v>165</v>
      </c>
      <c r="N180" s="6">
        <f>IFERROR(VLOOKUP(A180,'۲۰۰'!C:F,4,0)," ")</f>
        <v>26628.2</v>
      </c>
      <c r="O180" s="6">
        <f t="shared" si="59"/>
        <v>2662.82</v>
      </c>
      <c r="P180" s="11">
        <f t="shared" si="60"/>
        <v>2.66282</v>
      </c>
      <c r="Q180" s="6">
        <f t="shared" si="61"/>
        <v>53.256399999999999</v>
      </c>
      <c r="R180" s="6">
        <f t="shared" si="62"/>
        <v>5.3256400000000002E-2</v>
      </c>
      <c r="S180" s="19">
        <f t="shared" si="52"/>
        <v>6.0444839533798755E-4</v>
      </c>
      <c r="T180" s="22">
        <f t="shared" si="63"/>
        <v>0.95548347275304002</v>
      </c>
    </row>
    <row r="181" spans="1:20">
      <c r="A181" s="1">
        <v>179</v>
      </c>
      <c r="B181" s="2" t="s">
        <v>591</v>
      </c>
      <c r="C181" s="1" t="str">
        <f>VLOOKUP(A181,'۲۰۰'!C:F,2,0)</f>
        <v>شرکت ماشین سازی ویژه</v>
      </c>
      <c r="D181" s="46" t="s">
        <v>647</v>
      </c>
      <c r="E181" s="6">
        <f>IFERROR(VLOOKUP(A181,'۲۰۰'!C:F,3,0)," ")</f>
        <v>33259.9</v>
      </c>
      <c r="F181" s="6">
        <f t="shared" si="53"/>
        <v>3325.9900000000002</v>
      </c>
      <c r="G181" s="11">
        <f t="shared" si="54"/>
        <v>3.3259900000000004</v>
      </c>
      <c r="H181" s="6">
        <f t="shared" si="55"/>
        <v>66.519800000000004</v>
      </c>
      <c r="I181" s="6">
        <f t="shared" si="56"/>
        <v>6.6519800000000004E-2</v>
      </c>
      <c r="J181" s="19">
        <f t="shared" si="50"/>
        <v>5.0499943120586063E-4</v>
      </c>
      <c r="K181" s="22">
        <f t="shared" si="57"/>
        <v>0.95531878380047397</v>
      </c>
      <c r="L181" s="9">
        <f t="shared" si="58"/>
        <v>0.82249023271615429</v>
      </c>
      <c r="M181" s="2">
        <f t="shared" si="51"/>
        <v>192</v>
      </c>
      <c r="N181" s="6">
        <f>IFERROR(VLOOKUP(A181,'۲۰۰'!C:F,4,0)," ")</f>
        <v>18249.7</v>
      </c>
      <c r="O181" s="6">
        <f t="shared" si="59"/>
        <v>1824.97</v>
      </c>
      <c r="P181" s="11">
        <f t="shared" si="60"/>
        <v>1.82497</v>
      </c>
      <c r="Q181" s="6">
        <f t="shared" si="61"/>
        <v>36.499400000000001</v>
      </c>
      <c r="R181" s="6">
        <f t="shared" si="62"/>
        <v>3.6499400000000001E-2</v>
      </c>
      <c r="S181" s="19">
        <f t="shared" si="52"/>
        <v>4.1426014076804556E-4</v>
      </c>
      <c r="T181" s="22">
        <f t="shared" si="63"/>
        <v>0.95589773289380808</v>
      </c>
    </row>
    <row r="182" spans="1:20">
      <c r="A182" s="1">
        <v>180</v>
      </c>
      <c r="B182" s="2" t="s">
        <v>591</v>
      </c>
      <c r="C182" s="1" t="str">
        <f>VLOOKUP(A182,'۲۰۰'!C:F,2,0)</f>
        <v>شرکت جنرال مکانیک</v>
      </c>
      <c r="D182" s="46" t="s">
        <v>647</v>
      </c>
      <c r="E182" s="6">
        <f>IFERROR(VLOOKUP(A182,'۲۰۰'!C:F,3,0)," ")</f>
        <v>33236.300000000003</v>
      </c>
      <c r="F182" s="6">
        <f t="shared" si="53"/>
        <v>3323.63</v>
      </c>
      <c r="G182" s="11">
        <f t="shared" si="54"/>
        <v>3.3236300000000001</v>
      </c>
      <c r="H182" s="6">
        <f t="shared" si="55"/>
        <v>66.4726</v>
      </c>
      <c r="I182" s="6">
        <f t="shared" si="56"/>
        <v>6.6472600000000007E-2</v>
      </c>
      <c r="J182" s="19">
        <f t="shared" si="50"/>
        <v>5.0464110220978849E-4</v>
      </c>
      <c r="K182" s="22">
        <f t="shared" si="57"/>
        <v>0.95582342490268379</v>
      </c>
      <c r="L182" s="9">
        <f t="shared" si="58"/>
        <v>0.3539365892805495</v>
      </c>
      <c r="M182" s="2">
        <f t="shared" si="51"/>
        <v>170</v>
      </c>
      <c r="N182" s="6">
        <f>IFERROR(VLOOKUP(A182,'۲۰۰'!C:F,4,0)," ")</f>
        <v>24547.9</v>
      </c>
      <c r="O182" s="6">
        <f t="shared" si="59"/>
        <v>2454.79</v>
      </c>
      <c r="P182" s="11">
        <f t="shared" si="60"/>
        <v>2.45479</v>
      </c>
      <c r="Q182" s="6">
        <f t="shared" si="61"/>
        <v>49.095799999999997</v>
      </c>
      <c r="R182" s="6">
        <f t="shared" si="62"/>
        <v>4.9095799999999995E-2</v>
      </c>
      <c r="S182" s="19">
        <f t="shared" si="52"/>
        <v>5.5722650287730238E-4</v>
      </c>
      <c r="T182" s="22">
        <f t="shared" si="63"/>
        <v>0.95645495939668534</v>
      </c>
    </row>
    <row r="183" spans="1:20">
      <c r="A183" s="1">
        <v>181</v>
      </c>
      <c r="B183" s="2" t="s">
        <v>591</v>
      </c>
      <c r="C183" s="1" t="str">
        <f>VLOOKUP(A183,'۲۰۰'!C:F,2,0)</f>
        <v>شرکت احداث و توسعه نیروگاههای مپنا-توسعه یک</v>
      </c>
      <c r="D183" s="46" t="s">
        <v>647</v>
      </c>
      <c r="E183" s="6">
        <f>IFERROR(VLOOKUP(A183,'۲۰۰'!C:F,3,0)," ")</f>
        <v>33175.599999999999</v>
      </c>
      <c r="F183" s="6">
        <f t="shared" si="53"/>
        <v>3317.56</v>
      </c>
      <c r="G183" s="11">
        <f t="shared" si="54"/>
        <v>3.3175599999999998</v>
      </c>
      <c r="H183" s="6">
        <f t="shared" si="55"/>
        <v>66.351200000000006</v>
      </c>
      <c r="I183" s="6">
        <f t="shared" si="56"/>
        <v>6.6351199999999999E-2</v>
      </c>
      <c r="J183" s="19">
        <f t="shared" si="50"/>
        <v>5.0371946788514547E-4</v>
      </c>
      <c r="K183" s="22">
        <f t="shared" si="57"/>
        <v>0.95632714437056898</v>
      </c>
      <c r="L183" s="9">
        <f t="shared" si="58"/>
        <v>1.1805108251284948</v>
      </c>
      <c r="M183" s="2">
        <f t="shared" si="51"/>
        <v>209</v>
      </c>
      <c r="N183" s="6">
        <f>IFERROR(VLOOKUP(A183,'۲۰۰'!C:F,4,0)," ")</f>
        <v>15214.6</v>
      </c>
      <c r="O183" s="6">
        <f t="shared" si="59"/>
        <v>1521.46</v>
      </c>
      <c r="P183" s="11">
        <f t="shared" si="60"/>
        <v>1.52146</v>
      </c>
      <c r="Q183" s="6">
        <f t="shared" si="61"/>
        <v>30.429200000000002</v>
      </c>
      <c r="R183" s="6">
        <f t="shared" si="62"/>
        <v>3.04292E-2</v>
      </c>
      <c r="S183" s="19">
        <f t="shared" si="52"/>
        <v>3.4536470943245676E-4</v>
      </c>
      <c r="T183" s="22">
        <f t="shared" si="63"/>
        <v>0.95680032410611782</v>
      </c>
    </row>
    <row r="184" spans="1:20">
      <c r="A184" s="1">
        <v>182</v>
      </c>
      <c r="B184" s="2" t="s">
        <v>591</v>
      </c>
      <c r="C184" s="1" t="str">
        <f>VLOOKUP(A184,'۲۰۰'!C:F,2,0)</f>
        <v>شرکت سرمایه گذاری صنایع عمومی تامین (هولدینگ)</v>
      </c>
      <c r="D184" s="46" t="s">
        <v>655</v>
      </c>
      <c r="E184" s="6">
        <f>IFERROR(VLOOKUP(A184,'۲۰۰'!C:F,3,0)," ")</f>
        <v>32892.6</v>
      </c>
      <c r="F184" s="6">
        <f t="shared" si="53"/>
        <v>3289.2599999999998</v>
      </c>
      <c r="G184" s="11">
        <f t="shared" si="54"/>
        <v>3.2892599999999996</v>
      </c>
      <c r="H184" s="6">
        <f t="shared" si="55"/>
        <v>65.785200000000003</v>
      </c>
      <c r="I184" s="6">
        <f t="shared" si="56"/>
        <v>6.5785200000000002E-2</v>
      </c>
      <c r="J184" s="19">
        <f t="shared" si="50"/>
        <v>4.9942255661868768E-4</v>
      </c>
      <c r="K184" s="22">
        <f t="shared" si="57"/>
        <v>0.9568265669271877</v>
      </c>
      <c r="L184" s="9">
        <f t="shared" si="58"/>
        <v>0.83984696189149699</v>
      </c>
      <c r="M184" s="2">
        <f t="shared" si="51"/>
        <v>194</v>
      </c>
      <c r="N184" s="6">
        <f>IFERROR(VLOOKUP(A184,'۲۰۰'!C:F,4,0)," ")</f>
        <v>17877.900000000001</v>
      </c>
      <c r="O184" s="6">
        <f t="shared" si="59"/>
        <v>1787.7900000000002</v>
      </c>
      <c r="P184" s="11">
        <f t="shared" si="60"/>
        <v>1.7877900000000002</v>
      </c>
      <c r="Q184" s="6">
        <f t="shared" si="61"/>
        <v>35.755800000000008</v>
      </c>
      <c r="R184" s="6">
        <f t="shared" si="62"/>
        <v>3.5755800000000011E-2</v>
      </c>
      <c r="S184" s="19">
        <f t="shared" si="52"/>
        <v>4.0582044475454633E-4</v>
      </c>
      <c r="T184" s="22">
        <f t="shared" si="63"/>
        <v>0.95720614455087238</v>
      </c>
    </row>
    <row r="185" spans="1:20">
      <c r="A185" s="1">
        <v>183</v>
      </c>
      <c r="B185" s="2" t="s">
        <v>591</v>
      </c>
      <c r="C185" s="1" t="str">
        <f>VLOOKUP(A185,'۲۰۰'!C:F,2,0)</f>
        <v>شرکت کربن ایران (هولدینگ)</v>
      </c>
      <c r="D185" s="46" t="s">
        <v>643</v>
      </c>
      <c r="E185" s="6">
        <f>IFERROR(VLOOKUP(A185,'۲۰۰'!C:F,3,0)," ")</f>
        <v>32649.4</v>
      </c>
      <c r="F185" s="6">
        <f t="shared" si="53"/>
        <v>3264.94</v>
      </c>
      <c r="G185" s="11">
        <f t="shared" si="54"/>
        <v>3.2649400000000002</v>
      </c>
      <c r="H185" s="6">
        <f t="shared" si="55"/>
        <v>65.2988</v>
      </c>
      <c r="I185" s="6">
        <f t="shared" si="56"/>
        <v>6.5298800000000004E-2</v>
      </c>
      <c r="J185" s="19">
        <f t="shared" si="50"/>
        <v>4.9572994594730072E-4</v>
      </c>
      <c r="K185" s="22">
        <f t="shared" si="57"/>
        <v>0.95732229687313497</v>
      </c>
      <c r="L185" s="9">
        <f t="shared" si="58"/>
        <v>0.5029945357203689</v>
      </c>
      <c r="M185" s="2">
        <f t="shared" si="51"/>
        <v>180</v>
      </c>
      <c r="N185" s="6">
        <f>IFERROR(VLOOKUP(A185,'۲۰۰'!C:F,4,0)," ")</f>
        <v>21722.9</v>
      </c>
      <c r="O185" s="6">
        <f t="shared" si="59"/>
        <v>2172.29</v>
      </c>
      <c r="P185" s="11">
        <f t="shared" si="60"/>
        <v>2.1722899999999998</v>
      </c>
      <c r="Q185" s="6">
        <f t="shared" si="61"/>
        <v>43.445799999999998</v>
      </c>
      <c r="R185" s="6">
        <f t="shared" si="62"/>
        <v>4.34458E-2</v>
      </c>
      <c r="S185" s="19">
        <f t="shared" si="52"/>
        <v>4.9310024887478569E-4</v>
      </c>
      <c r="T185" s="22">
        <f t="shared" si="63"/>
        <v>0.95769924479974722</v>
      </c>
    </row>
    <row r="186" spans="1:20">
      <c r="A186" s="1">
        <v>184</v>
      </c>
      <c r="B186" s="2" t="s">
        <v>591</v>
      </c>
      <c r="C186" s="1" t="str">
        <f>VLOOKUP(A186,'۲۰۰'!C:F,2,0)</f>
        <v>شرکت فرآوری و ساخت قطعات خودرو ایران (هولدینگ)</v>
      </c>
      <c r="D186" s="46" t="s">
        <v>662</v>
      </c>
      <c r="E186" s="6">
        <f>IFERROR(VLOOKUP(A186,'۲۰۰'!C:F,3,0)," ")</f>
        <v>32211.5</v>
      </c>
      <c r="F186" s="6">
        <f t="shared" si="53"/>
        <v>3221.15</v>
      </c>
      <c r="G186" s="11">
        <f t="shared" si="54"/>
        <v>3.2211500000000002</v>
      </c>
      <c r="H186" s="6">
        <f t="shared" si="55"/>
        <v>64.423000000000002</v>
      </c>
      <c r="I186" s="6">
        <f t="shared" si="56"/>
        <v>6.4423000000000008E-2</v>
      </c>
      <c r="J186" s="19">
        <f t="shared" si="50"/>
        <v>4.890811210583189E-4</v>
      </c>
      <c r="K186" s="22">
        <f t="shared" si="57"/>
        <v>0.95781137799419325</v>
      </c>
      <c r="L186" s="9">
        <f t="shared" si="58"/>
        <v>0.45377123463253466</v>
      </c>
      <c r="M186" s="2">
        <f t="shared" si="51"/>
        <v>179</v>
      </c>
      <c r="N186" s="6">
        <f>IFERROR(VLOOKUP(A186,'۲۰۰'!C:F,4,0)," ")</f>
        <v>22157.200000000001</v>
      </c>
      <c r="O186" s="6">
        <f t="shared" si="59"/>
        <v>2215.7200000000003</v>
      </c>
      <c r="P186" s="11">
        <f t="shared" si="60"/>
        <v>2.2157200000000001</v>
      </c>
      <c r="Q186" s="6">
        <f t="shared" si="61"/>
        <v>44.314400000000006</v>
      </c>
      <c r="R186" s="6">
        <f t="shared" si="62"/>
        <v>4.4314400000000004E-2</v>
      </c>
      <c r="S186" s="19">
        <f t="shared" si="52"/>
        <v>5.0295866732196913E-4</v>
      </c>
      <c r="T186" s="22">
        <f t="shared" si="63"/>
        <v>0.95820220346706919</v>
      </c>
    </row>
    <row r="187" spans="1:20">
      <c r="A187" s="1">
        <v>185</v>
      </c>
      <c r="B187" s="2" t="s">
        <v>591</v>
      </c>
      <c r="C187" s="1" t="str">
        <f>VLOOKUP(A187,'۲۰۰'!C:F,2,0)</f>
        <v>شرکت تولیدات پتروشیمی قائد بصیر</v>
      </c>
      <c r="D187" s="46" t="s">
        <v>643</v>
      </c>
      <c r="E187" s="6">
        <f>IFERROR(VLOOKUP(A187,'۲۰۰'!C:F,3,0)," ")</f>
        <v>32061.1</v>
      </c>
      <c r="F187" s="6">
        <f t="shared" si="53"/>
        <v>3206.1099999999997</v>
      </c>
      <c r="G187" s="11">
        <f t="shared" si="54"/>
        <v>3.2061099999999998</v>
      </c>
      <c r="H187" s="6">
        <f t="shared" si="55"/>
        <v>64.122199999999992</v>
      </c>
      <c r="I187" s="6">
        <f t="shared" si="56"/>
        <v>6.412219999999999E-2</v>
      </c>
      <c r="J187" s="19">
        <f t="shared" si="50"/>
        <v>4.8679753287996099E-4</v>
      </c>
      <c r="K187" s="22">
        <f t="shared" si="57"/>
        <v>0.95829817552707319</v>
      </c>
      <c r="L187" s="9">
        <f t="shared" si="58"/>
        <v>0.29625167281886644</v>
      </c>
      <c r="M187" s="2">
        <f t="shared" si="51"/>
        <v>169</v>
      </c>
      <c r="N187" s="6">
        <f>IFERROR(VLOOKUP(A187,'۲۰۰'!C:F,4,0)," ")</f>
        <v>24733.7</v>
      </c>
      <c r="O187" s="6">
        <f t="shared" si="59"/>
        <v>2473.37</v>
      </c>
      <c r="P187" s="11">
        <f t="shared" si="60"/>
        <v>2.4733700000000001</v>
      </c>
      <c r="Q187" s="6">
        <f t="shared" si="61"/>
        <v>49.467399999999998</v>
      </c>
      <c r="R187" s="6">
        <f t="shared" si="62"/>
        <v>4.9467399999999995E-2</v>
      </c>
      <c r="S187" s="19">
        <f t="shared" si="52"/>
        <v>5.6144408092815819E-4</v>
      </c>
      <c r="T187" s="22">
        <f t="shared" si="63"/>
        <v>0.95876364754799737</v>
      </c>
    </row>
    <row r="188" spans="1:20">
      <c r="A188" s="1">
        <v>186</v>
      </c>
      <c r="B188" s="2" t="s">
        <v>591</v>
      </c>
      <c r="C188" s="1" t="str">
        <f>VLOOKUP(A188,'۲۰۰'!C:F,2,0)</f>
        <v>شرکت معادن سنگ آهن احیاء سپاهان</v>
      </c>
      <c r="D188" s="46" t="s">
        <v>709</v>
      </c>
      <c r="E188" s="6">
        <f>IFERROR(VLOOKUP(A188,'۲۰۰'!C:F,3,0)," ")</f>
        <v>31726.3</v>
      </c>
      <c r="F188" s="6">
        <f t="shared" si="53"/>
        <v>3172.63</v>
      </c>
      <c r="G188" s="11">
        <f t="shared" si="54"/>
        <v>3.1726300000000003</v>
      </c>
      <c r="H188" s="6">
        <f t="shared" si="55"/>
        <v>63.452599999999997</v>
      </c>
      <c r="I188" s="6">
        <f t="shared" si="56"/>
        <v>6.3452599999999998E-2</v>
      </c>
      <c r="J188" s="19">
        <f t="shared" si="50"/>
        <v>4.8171411983398909E-4</v>
      </c>
      <c r="K188" s="22">
        <f t="shared" si="57"/>
        <v>0.95877988964690719</v>
      </c>
      <c r="L188" s="9">
        <f t="shared" si="58"/>
        <v>-0.41491594314082747</v>
      </c>
      <c r="M188" s="2">
        <f t="shared" si="51"/>
        <v>124</v>
      </c>
      <c r="N188" s="6">
        <f>IFERROR(VLOOKUP(A188,'۲۰۰'!C:F,4,0)," ")</f>
        <v>54225.2</v>
      </c>
      <c r="O188" s="6">
        <f t="shared" si="59"/>
        <v>5422.5199999999995</v>
      </c>
      <c r="P188" s="11">
        <f t="shared" si="60"/>
        <v>5.4225199999999996</v>
      </c>
      <c r="Q188" s="6">
        <f t="shared" si="61"/>
        <v>108.4504</v>
      </c>
      <c r="R188" s="6">
        <f t="shared" si="62"/>
        <v>0.1084504</v>
      </c>
      <c r="S188" s="19">
        <f t="shared" si="52"/>
        <v>1.2308881233760241E-3</v>
      </c>
      <c r="T188" s="22">
        <f t="shared" si="63"/>
        <v>0.95999453567137338</v>
      </c>
    </row>
    <row r="189" spans="1:20">
      <c r="A189" s="1">
        <v>187</v>
      </c>
      <c r="B189" s="2" t="s">
        <v>591</v>
      </c>
      <c r="C189" s="1" t="str">
        <f>VLOOKUP(A189,'۲۰۰'!C:F,2,0)</f>
        <v>شرکت پتروپالایش آکام</v>
      </c>
      <c r="D189" s="46" t="s">
        <v>643</v>
      </c>
      <c r="E189" s="6">
        <f>IFERROR(VLOOKUP(A189,'۲۰۰'!C:F,3,0)," ")</f>
        <v>31193.1</v>
      </c>
      <c r="F189" s="6">
        <f t="shared" si="53"/>
        <v>3119.31</v>
      </c>
      <c r="G189" s="11">
        <f t="shared" si="54"/>
        <v>3.11931</v>
      </c>
      <c r="H189" s="6">
        <f t="shared" si="55"/>
        <v>62.386200000000002</v>
      </c>
      <c r="I189" s="6">
        <f t="shared" si="56"/>
        <v>6.2386200000000003E-2</v>
      </c>
      <c r="J189" s="19">
        <f t="shared" si="50"/>
        <v>4.7361831387188565E-4</v>
      </c>
      <c r="K189" s="22">
        <f t="shared" si="57"/>
        <v>0.95925350796077913</v>
      </c>
      <c r="L189" s="9">
        <f t="shared" si="58"/>
        <v>37.705918848492367</v>
      </c>
      <c r="M189" s="2">
        <f t="shared" si="51"/>
        <v>470</v>
      </c>
      <c r="N189" s="6">
        <f>IFERROR(VLOOKUP(A189,'۲۰۰'!C:F,4,0)," ")</f>
        <v>805.9</v>
      </c>
      <c r="O189" s="6">
        <f t="shared" si="59"/>
        <v>80.59</v>
      </c>
      <c r="P189" s="11">
        <f t="shared" si="60"/>
        <v>8.0590000000000009E-2</v>
      </c>
      <c r="Q189" s="6">
        <f t="shared" si="61"/>
        <v>1.6117999999999999</v>
      </c>
      <c r="R189" s="6">
        <f t="shared" si="62"/>
        <v>1.6117999999999998E-3</v>
      </c>
      <c r="S189" s="19">
        <f t="shared" si="52"/>
        <v>1.8293574548894934E-5</v>
      </c>
      <c r="T189" s="22">
        <f t="shared" si="63"/>
        <v>0.96001282924592224</v>
      </c>
    </row>
    <row r="190" spans="1:20">
      <c r="A190" s="1">
        <v>188</v>
      </c>
      <c r="B190" s="2" t="s">
        <v>591</v>
      </c>
      <c r="C190" s="1" t="str">
        <f>VLOOKUP(A190,'۲۰۰'!C:F,2,0)</f>
        <v>شرکت صنعتی حدید مبتکران</v>
      </c>
      <c r="D190" s="46" t="s">
        <v>644</v>
      </c>
      <c r="E190" s="6">
        <f>IFERROR(VLOOKUP(A190,'۲۰۰'!C:F,3,0)," ")</f>
        <v>30934.799999999999</v>
      </c>
      <c r="F190" s="6">
        <f t="shared" si="53"/>
        <v>3093.48</v>
      </c>
      <c r="G190" s="11">
        <f t="shared" si="54"/>
        <v>3.09348</v>
      </c>
      <c r="H190" s="6">
        <f t="shared" si="55"/>
        <v>61.869599999999998</v>
      </c>
      <c r="I190" s="6">
        <f t="shared" si="56"/>
        <v>6.1869599999999997E-2</v>
      </c>
      <c r="J190" s="19">
        <f t="shared" si="50"/>
        <v>4.6969643337674061E-4</v>
      </c>
      <c r="K190" s="22">
        <f t="shared" si="57"/>
        <v>0.95972320439415582</v>
      </c>
      <c r="L190" s="9">
        <f t="shared" si="58"/>
        <v>0.50057481579215435</v>
      </c>
      <c r="M190" s="2">
        <f t="shared" si="51"/>
        <v>183</v>
      </c>
      <c r="N190" s="6">
        <f>IFERROR(VLOOKUP(A190,'۲۰۰'!C:F,4,0)," ")</f>
        <v>20615.3</v>
      </c>
      <c r="O190" s="6">
        <f t="shared" si="59"/>
        <v>2061.5299999999997</v>
      </c>
      <c r="P190" s="11">
        <f t="shared" si="60"/>
        <v>2.0615299999999999</v>
      </c>
      <c r="Q190" s="6">
        <f t="shared" si="61"/>
        <v>41.230599999999995</v>
      </c>
      <c r="R190" s="6">
        <f t="shared" si="62"/>
        <v>4.1230599999999992E-2</v>
      </c>
      <c r="S190" s="19">
        <f t="shared" si="52"/>
        <v>4.679582173940113E-4</v>
      </c>
      <c r="T190" s="22">
        <f t="shared" si="63"/>
        <v>0.96048078746331622</v>
      </c>
    </row>
    <row r="191" spans="1:20">
      <c r="A191" s="1">
        <v>189</v>
      </c>
      <c r="B191" s="2" t="s">
        <v>591</v>
      </c>
      <c r="C191" s="1" t="str">
        <f>VLOOKUP(A191,'۲۰۰'!C:F,2,0)</f>
        <v>شرکت پتروشیمی شیمی بافت</v>
      </c>
      <c r="D191" s="46" t="s">
        <v>643</v>
      </c>
      <c r="E191" s="6">
        <f>IFERROR(VLOOKUP(A191,'۲۰۰'!C:F,3,0)," ")</f>
        <v>30777.7</v>
      </c>
      <c r="F191" s="6">
        <f t="shared" si="53"/>
        <v>3077.77</v>
      </c>
      <c r="G191" s="11">
        <f t="shared" si="54"/>
        <v>3.0777700000000001</v>
      </c>
      <c r="H191" s="6">
        <f t="shared" si="55"/>
        <v>61.555399999999999</v>
      </c>
      <c r="I191" s="6">
        <f t="shared" si="56"/>
        <v>6.1555399999999996E-2</v>
      </c>
      <c r="J191" s="19">
        <f t="shared" si="50"/>
        <v>4.6731111620373526E-4</v>
      </c>
      <c r="K191" s="22">
        <f t="shared" si="57"/>
        <v>0.9601905155103595</v>
      </c>
      <c r="L191" s="9">
        <f t="shared" si="58"/>
        <v>0.2600230079872925</v>
      </c>
      <c r="M191" s="2">
        <f t="shared" si="51"/>
        <v>171</v>
      </c>
      <c r="N191" s="6">
        <f>IFERROR(VLOOKUP(A191,'۲۰۰'!C:F,4,0)," ")</f>
        <v>24426.3</v>
      </c>
      <c r="O191" s="6">
        <f t="shared" si="59"/>
        <v>2442.63</v>
      </c>
      <c r="P191" s="11">
        <f t="shared" si="60"/>
        <v>2.4426300000000003</v>
      </c>
      <c r="Q191" s="6">
        <f t="shared" si="61"/>
        <v>48.852600000000002</v>
      </c>
      <c r="R191" s="6">
        <f t="shared" si="62"/>
        <v>4.8852600000000003E-2</v>
      </c>
      <c r="S191" s="19">
        <f t="shared" si="52"/>
        <v>5.5446623651032683E-4</v>
      </c>
      <c r="T191" s="22">
        <f t="shared" si="63"/>
        <v>0.96103525369982656</v>
      </c>
    </row>
    <row r="192" spans="1:20">
      <c r="A192" s="1">
        <v>190</v>
      </c>
      <c r="B192" s="2" t="s">
        <v>591</v>
      </c>
      <c r="C192" s="1" t="str">
        <f>VLOOKUP(A192,'۲۰۰'!C:F,2,0)</f>
        <v>شرکت پارت گوال (هولدینگ)</v>
      </c>
      <c r="D192" s="46" t="s">
        <v>645</v>
      </c>
      <c r="E192" s="6">
        <f>IFERROR(VLOOKUP(A192,'۲۰۰'!C:F,3,0)," ")</f>
        <v>30620.2</v>
      </c>
      <c r="F192" s="6">
        <f t="shared" si="53"/>
        <v>3062.02</v>
      </c>
      <c r="G192" s="11">
        <f t="shared" si="54"/>
        <v>3.06202</v>
      </c>
      <c r="H192" s="6">
        <f t="shared" si="55"/>
        <v>61.240400000000001</v>
      </c>
      <c r="I192" s="6">
        <f t="shared" si="56"/>
        <v>6.12404E-2</v>
      </c>
      <c r="J192" s="19">
        <f t="shared" si="50"/>
        <v>4.6491972565791516E-4</v>
      </c>
      <c r="K192" s="22">
        <f t="shared" si="57"/>
        <v>0.96065543523601737</v>
      </c>
      <c r="L192" s="9">
        <f t="shared" si="58"/>
        <v>0.32226415746154569</v>
      </c>
      <c r="M192" s="2">
        <f t="shared" si="51"/>
        <v>177</v>
      </c>
      <c r="N192" s="6">
        <f>IFERROR(VLOOKUP(A192,'۲۰۰'!C:F,4,0)," ")</f>
        <v>23157.4</v>
      </c>
      <c r="O192" s="6">
        <f t="shared" si="59"/>
        <v>2315.7400000000002</v>
      </c>
      <c r="P192" s="11">
        <f t="shared" si="60"/>
        <v>2.3157400000000004</v>
      </c>
      <c r="Q192" s="6">
        <f t="shared" si="61"/>
        <v>46.314799999999998</v>
      </c>
      <c r="R192" s="6">
        <f t="shared" si="62"/>
        <v>4.6314799999999996E-2</v>
      </c>
      <c r="S192" s="19">
        <f t="shared" si="52"/>
        <v>5.2566276617270079E-4</v>
      </c>
      <c r="T192" s="22">
        <f t="shared" si="63"/>
        <v>0.96156091646599928</v>
      </c>
    </row>
    <row r="193" spans="1:20">
      <c r="A193" s="1">
        <v>191</v>
      </c>
      <c r="B193" s="2" t="s">
        <v>591</v>
      </c>
      <c r="C193" s="1" t="str">
        <f>VLOOKUP(A193,'۲۰۰'!C:F,2,0)</f>
        <v>شرکت عملیات غیرصنعتی پازارگاد</v>
      </c>
      <c r="D193" s="46" t="s">
        <v>669</v>
      </c>
      <c r="E193" s="6">
        <f>IFERROR(VLOOKUP(A193,'۲۰۰'!C:F,3,0)," ")</f>
        <v>29482.7</v>
      </c>
      <c r="F193" s="6">
        <f t="shared" si="53"/>
        <v>2948.27</v>
      </c>
      <c r="G193" s="11">
        <f t="shared" si="54"/>
        <v>2.9482699999999999</v>
      </c>
      <c r="H193" s="6">
        <f t="shared" si="55"/>
        <v>58.965400000000002</v>
      </c>
      <c r="I193" s="6">
        <f t="shared" si="56"/>
        <v>5.8965400000000001E-2</v>
      </c>
      <c r="J193" s="19">
        <f t="shared" si="50"/>
        <v>4.4764857171588089E-4</v>
      </c>
      <c r="K193" s="22">
        <f t="shared" si="57"/>
        <v>0.96110308380773324</v>
      </c>
      <c r="L193" s="9">
        <f t="shared" si="58"/>
        <v>0.72493140105662879</v>
      </c>
      <c r="M193" s="2">
        <f t="shared" si="51"/>
        <v>195</v>
      </c>
      <c r="N193" s="6">
        <f>IFERROR(VLOOKUP(A193,'۲۰۰'!C:F,4,0)," ")</f>
        <v>17092.099999999999</v>
      </c>
      <c r="O193" s="6">
        <f t="shared" si="59"/>
        <v>1709.2099999999998</v>
      </c>
      <c r="P193" s="11">
        <f t="shared" si="60"/>
        <v>1.7092099999999999</v>
      </c>
      <c r="Q193" s="6">
        <f t="shared" si="61"/>
        <v>34.18419999999999</v>
      </c>
      <c r="R193" s="6">
        <f t="shared" si="62"/>
        <v>3.4184199999999991E-2</v>
      </c>
      <c r="S193" s="19">
        <f t="shared" si="52"/>
        <v>3.8798313134032393E-4</v>
      </c>
      <c r="T193" s="22">
        <f t="shared" si="63"/>
        <v>0.96194889959733965</v>
      </c>
    </row>
    <row r="194" spans="1:20">
      <c r="A194" s="1">
        <v>192</v>
      </c>
      <c r="B194" s="2" t="s">
        <v>591</v>
      </c>
      <c r="C194" s="1" t="str">
        <f>VLOOKUP(A194,'۲۰۰'!C:F,2,0)</f>
        <v>شرکت راه اندازی و بهره برداری صنایع نفت</v>
      </c>
      <c r="D194" s="46" t="s">
        <v>640</v>
      </c>
      <c r="E194" s="6">
        <f>IFERROR(VLOOKUP(A194,'۲۰۰'!C:F,3,0)," ")</f>
        <v>29290.7</v>
      </c>
      <c r="F194" s="6">
        <f t="shared" si="53"/>
        <v>2929.07</v>
      </c>
      <c r="G194" s="11">
        <f t="shared" si="54"/>
        <v>2.9290700000000003</v>
      </c>
      <c r="H194" s="6">
        <f t="shared" si="55"/>
        <v>58.581400000000002</v>
      </c>
      <c r="I194" s="6">
        <f t="shared" si="56"/>
        <v>5.8581399999999999E-2</v>
      </c>
      <c r="J194" s="19">
        <f t="shared" si="50"/>
        <v>4.4473335276478581E-4</v>
      </c>
      <c r="K194" s="22">
        <f t="shared" si="57"/>
        <v>0.96154781716049798</v>
      </c>
      <c r="L194" s="9">
        <f t="shared" si="58"/>
        <v>1.0564690518984499</v>
      </c>
      <c r="M194" s="2">
        <f t="shared" si="51"/>
        <v>216</v>
      </c>
      <c r="N194" s="6">
        <f>IFERROR(VLOOKUP(A194,'۲۰۰'!C:F,4,0)," ")</f>
        <v>14243.2</v>
      </c>
      <c r="O194" s="6">
        <f t="shared" si="59"/>
        <v>1424.3200000000002</v>
      </c>
      <c r="P194" s="11">
        <f t="shared" si="60"/>
        <v>1.4243200000000003</v>
      </c>
      <c r="Q194" s="6">
        <f t="shared" si="61"/>
        <v>28.486400000000003</v>
      </c>
      <c r="R194" s="6">
        <f t="shared" si="62"/>
        <v>2.8486400000000002E-2</v>
      </c>
      <c r="S194" s="19">
        <f t="shared" si="52"/>
        <v>3.2331435787916662E-4</v>
      </c>
      <c r="T194" s="22">
        <f t="shared" si="63"/>
        <v>0.96227221395521878</v>
      </c>
    </row>
    <row r="195" spans="1:20">
      <c r="A195" s="1">
        <v>193</v>
      </c>
      <c r="B195" s="2" t="s">
        <v>591</v>
      </c>
      <c r="C195" s="1" t="str">
        <f>VLOOKUP(A195,'۲۰۰'!C:F,2,0)</f>
        <v>شرکت سیمان خوزستان (هولدینگ)</v>
      </c>
      <c r="D195" s="46" t="s">
        <v>664</v>
      </c>
      <c r="E195" s="6">
        <f>IFERROR(VLOOKUP(A195,'۲۰۰'!C:F,3,0)," ")</f>
        <v>29263.7</v>
      </c>
      <c r="F195" s="6">
        <f t="shared" si="53"/>
        <v>2926.37</v>
      </c>
      <c r="G195" s="11">
        <f t="shared" si="54"/>
        <v>2.9263699999999999</v>
      </c>
      <c r="H195" s="6">
        <f t="shared" si="55"/>
        <v>58.5274</v>
      </c>
      <c r="I195" s="6">
        <f t="shared" si="56"/>
        <v>5.85274E-2</v>
      </c>
      <c r="J195" s="19">
        <f t="shared" si="50"/>
        <v>4.4432340009978809E-4</v>
      </c>
      <c r="K195" s="22">
        <f t="shared" si="57"/>
        <v>0.96199214056059779</v>
      </c>
      <c r="L195" s="9">
        <f t="shared" si="58"/>
        <v>0.42677373430064747</v>
      </c>
      <c r="M195" s="2">
        <f t="shared" si="51"/>
        <v>184</v>
      </c>
      <c r="N195" s="6">
        <f>IFERROR(VLOOKUP(A195,'۲۰۰'!C:F,4,0)," ")</f>
        <v>20510.400000000001</v>
      </c>
      <c r="O195" s="6">
        <f t="shared" si="59"/>
        <v>2051.04</v>
      </c>
      <c r="P195" s="11">
        <f t="shared" si="60"/>
        <v>2.05104</v>
      </c>
      <c r="Q195" s="6">
        <f t="shared" si="61"/>
        <v>41.020800000000001</v>
      </c>
      <c r="R195" s="6">
        <f t="shared" si="62"/>
        <v>4.1020800000000003E-2</v>
      </c>
      <c r="S195" s="19">
        <f t="shared" si="52"/>
        <v>4.655770336613162E-4</v>
      </c>
      <c r="T195" s="22">
        <f t="shared" si="63"/>
        <v>0.96273779098888013</v>
      </c>
    </row>
    <row r="196" spans="1:20">
      <c r="A196" s="1">
        <v>194</v>
      </c>
      <c r="B196" s="2" t="s">
        <v>591</v>
      </c>
      <c r="C196" s="1" t="str">
        <f>VLOOKUP(A196,'۲۰۰'!C:F,2,0)</f>
        <v>شرکت زغال سنگ پروده طبس</v>
      </c>
      <c r="D196" s="46" t="s">
        <v>709</v>
      </c>
      <c r="E196" s="6">
        <f>IFERROR(VLOOKUP(A196,'۲۰۰'!C:F,3,0)," ")</f>
        <v>28325.8</v>
      </c>
      <c r="F196" s="6">
        <f t="shared" si="53"/>
        <v>2832.58</v>
      </c>
      <c r="G196" s="11">
        <f t="shared" si="54"/>
        <v>2.8325800000000001</v>
      </c>
      <c r="H196" s="6">
        <f t="shared" si="55"/>
        <v>56.651600000000002</v>
      </c>
      <c r="I196" s="6">
        <f t="shared" si="56"/>
        <v>5.6651600000000003E-2</v>
      </c>
      <c r="J196" s="19">
        <f t="shared" ref="J196:J259" si="64">I196/SUM($I$3:$I$502)</f>
        <v>4.3008285919232968E-4</v>
      </c>
      <c r="K196" s="22">
        <f t="shared" si="57"/>
        <v>0.96242222341979011</v>
      </c>
      <c r="L196" s="9">
        <f t="shared" si="58"/>
        <v>0.81049899969959038</v>
      </c>
      <c r="M196" s="2">
        <f t="shared" ref="M196:M259" si="65">IFERROR(RANK(N196,$N$3:$N$502)," ")</f>
        <v>204</v>
      </c>
      <c r="N196" s="6">
        <f>IFERROR(VLOOKUP(A196,'۲۰۰'!C:F,4,0)," ")</f>
        <v>15645.3</v>
      </c>
      <c r="O196" s="6">
        <f t="shared" si="59"/>
        <v>1564.53</v>
      </c>
      <c r="P196" s="11">
        <f t="shared" si="60"/>
        <v>1.56453</v>
      </c>
      <c r="Q196" s="6">
        <f t="shared" si="61"/>
        <v>31.290600000000001</v>
      </c>
      <c r="R196" s="6">
        <f t="shared" si="62"/>
        <v>3.1290600000000002E-2</v>
      </c>
      <c r="S196" s="19">
        <f t="shared" ref="S196:S259" si="66">R196/SUM($R$3:$R$502)</f>
        <v>3.5514140946745995E-4</v>
      </c>
      <c r="T196" s="22">
        <f t="shared" si="63"/>
        <v>0.96309293239834759</v>
      </c>
    </row>
    <row r="197" spans="1:20">
      <c r="A197" s="1">
        <v>195</v>
      </c>
      <c r="B197" s="2" t="s">
        <v>591</v>
      </c>
      <c r="C197" s="1" t="str">
        <f>VLOOKUP(A197,'۲۰۰'!C:F,2,0)</f>
        <v>شرکت لاستیک بارز کردستان</v>
      </c>
      <c r="D197" s="46" t="s">
        <v>661</v>
      </c>
      <c r="E197" s="6">
        <f>IFERROR(VLOOKUP(A197,'۲۰۰'!C:F,3,0)," ")</f>
        <v>28099.200000000001</v>
      </c>
      <c r="F197" s="6">
        <f t="shared" si="53"/>
        <v>2809.92</v>
      </c>
      <c r="G197" s="11">
        <f t="shared" si="54"/>
        <v>2.80992</v>
      </c>
      <c r="H197" s="6">
        <f t="shared" si="55"/>
        <v>56.198399999999999</v>
      </c>
      <c r="I197" s="6">
        <f t="shared" si="56"/>
        <v>5.6198400000000003E-2</v>
      </c>
      <c r="J197" s="19">
        <f t="shared" si="64"/>
        <v>4.2664229349275611E-4</v>
      </c>
      <c r="K197" s="22">
        <f t="shared" si="57"/>
        <v>0.96284886571328288</v>
      </c>
      <c r="L197" s="9">
        <f t="shared" si="58"/>
        <v>0.24650989473123874</v>
      </c>
      <c r="M197" s="2">
        <f t="shared" si="65"/>
        <v>178</v>
      </c>
      <c r="N197" s="6">
        <f>IFERROR(VLOOKUP(A197,'۲۰۰'!C:F,4,0)," ")</f>
        <v>22542.3</v>
      </c>
      <c r="O197" s="6">
        <f t="shared" si="59"/>
        <v>2254.23</v>
      </c>
      <c r="P197" s="11">
        <f t="shared" si="60"/>
        <v>2.2542300000000002</v>
      </c>
      <c r="Q197" s="6">
        <f t="shared" si="61"/>
        <v>45.084600000000002</v>
      </c>
      <c r="R197" s="6">
        <f t="shared" si="62"/>
        <v>4.5084600000000002E-2</v>
      </c>
      <c r="S197" s="19">
        <f t="shared" si="66"/>
        <v>5.1170026746935647E-4</v>
      </c>
      <c r="T197" s="22">
        <f t="shared" si="63"/>
        <v>0.96360463266581697</v>
      </c>
    </row>
    <row r="198" spans="1:20">
      <c r="A198" s="1">
        <v>196</v>
      </c>
      <c r="B198" s="2" t="s">
        <v>591</v>
      </c>
      <c r="C198" s="1" t="str">
        <f>VLOOKUP(A198,'۲۰۰'!C:F,2,0)</f>
        <v>شرکت تولیدی صنعتی گروه فولادیار کوروش</v>
      </c>
      <c r="D198" s="46" t="s">
        <v>645</v>
      </c>
      <c r="E198" s="6">
        <f>IFERROR(VLOOKUP(A198,'۲۰۰'!C:F,3,0)," ")</f>
        <v>28094.799999999999</v>
      </c>
      <c r="F198" s="6">
        <f t="shared" si="53"/>
        <v>2809.48</v>
      </c>
      <c r="G198" s="11">
        <f t="shared" si="54"/>
        <v>2.8094800000000002</v>
      </c>
      <c r="H198" s="6">
        <f t="shared" si="55"/>
        <v>56.189599999999999</v>
      </c>
      <c r="I198" s="6">
        <f t="shared" si="56"/>
        <v>5.6189599999999999E-2</v>
      </c>
      <c r="J198" s="19">
        <f t="shared" si="64"/>
        <v>4.2657548639179349E-4</v>
      </c>
      <c r="K198" s="22">
        <f t="shared" si="57"/>
        <v>0.96327544119967468</v>
      </c>
      <c r="L198" s="9">
        <f t="shared" si="58"/>
        <v>0.45187512596443535</v>
      </c>
      <c r="M198" s="2">
        <f t="shared" si="65"/>
        <v>188</v>
      </c>
      <c r="N198" s="6">
        <f>IFERROR(VLOOKUP(A198,'۲۰۰'!C:F,4,0)," ")</f>
        <v>19350.7</v>
      </c>
      <c r="O198" s="6">
        <f t="shared" si="59"/>
        <v>1935.0700000000002</v>
      </c>
      <c r="P198" s="11">
        <f t="shared" si="60"/>
        <v>1.9350700000000001</v>
      </c>
      <c r="Q198" s="6">
        <f t="shared" si="61"/>
        <v>38.701400000000007</v>
      </c>
      <c r="R198" s="6">
        <f t="shared" si="62"/>
        <v>3.8701400000000004E-2</v>
      </c>
      <c r="S198" s="19">
        <f t="shared" si="66"/>
        <v>4.3925235515982289E-4</v>
      </c>
      <c r="T198" s="22">
        <f t="shared" si="63"/>
        <v>0.96404388502097682</v>
      </c>
    </row>
    <row r="199" spans="1:20">
      <c r="A199" s="1">
        <v>197</v>
      </c>
      <c r="B199" s="2" t="s">
        <v>591</v>
      </c>
      <c r="C199" s="1" t="str">
        <f>VLOOKUP(A199,'۲۰۰'!C:F,2,0)</f>
        <v>شرکت بهساز کاشانه تهران</v>
      </c>
      <c r="D199" s="46" t="s">
        <v>667</v>
      </c>
      <c r="E199" s="6">
        <f>IFERROR(VLOOKUP(A199,'۲۰۰'!C:F,3,0)," ")</f>
        <v>27760.799999999999</v>
      </c>
      <c r="F199" s="6">
        <f t="shared" si="53"/>
        <v>2776.08</v>
      </c>
      <c r="G199" s="11">
        <f t="shared" si="54"/>
        <v>2.7760799999999999</v>
      </c>
      <c r="H199" s="6">
        <f t="shared" si="55"/>
        <v>55.521599999999999</v>
      </c>
      <c r="I199" s="6">
        <f t="shared" si="56"/>
        <v>5.5521599999999997E-2</v>
      </c>
      <c r="J199" s="19">
        <f t="shared" si="64"/>
        <v>4.2150422009145109E-4</v>
      </c>
      <c r="K199" s="22">
        <f t="shared" si="57"/>
        <v>0.96369694541976614</v>
      </c>
      <c r="L199" s="9">
        <f t="shared" si="58"/>
        <v>2.8143970101265476</v>
      </c>
      <c r="M199" s="2">
        <f t="shared" si="65"/>
        <v>271</v>
      </c>
      <c r="N199" s="6">
        <f>IFERROR(VLOOKUP(A199,'۲۰۰'!C:F,4,0)," ")</f>
        <v>7277.9</v>
      </c>
      <c r="O199" s="6">
        <f t="shared" si="59"/>
        <v>727.79</v>
      </c>
      <c r="P199" s="11">
        <f t="shared" si="60"/>
        <v>0.72778999999999994</v>
      </c>
      <c r="Q199" s="6">
        <f t="shared" si="61"/>
        <v>14.5558</v>
      </c>
      <c r="R199" s="6">
        <f t="shared" si="62"/>
        <v>1.4555799999999999E-2</v>
      </c>
      <c r="S199" s="19">
        <f t="shared" si="66"/>
        <v>1.6520512000174024E-4</v>
      </c>
      <c r="T199" s="22">
        <f t="shared" si="63"/>
        <v>0.96420909014097855</v>
      </c>
    </row>
    <row r="200" spans="1:20">
      <c r="A200" s="1">
        <v>198</v>
      </c>
      <c r="B200" s="2" t="s">
        <v>591</v>
      </c>
      <c r="C200" s="1" t="str">
        <f>VLOOKUP(A200,'۲۰۰'!C:F,2,0)</f>
        <v>شرکت ساختمانی گسترش و نوسازی صنایع ایرانیان مانا</v>
      </c>
      <c r="D200" s="46" t="s">
        <v>667</v>
      </c>
      <c r="E200" s="6">
        <f>IFERROR(VLOOKUP(A200,'۲۰۰'!C:F,3,0)," ")</f>
        <v>27611.3</v>
      </c>
      <c r="F200" s="6">
        <f t="shared" si="53"/>
        <v>2761.13</v>
      </c>
      <c r="G200" s="11">
        <f t="shared" si="54"/>
        <v>2.7611300000000001</v>
      </c>
      <c r="H200" s="6">
        <f t="shared" si="55"/>
        <v>55.2226</v>
      </c>
      <c r="I200" s="6">
        <f t="shared" si="56"/>
        <v>5.5222599999999997E-2</v>
      </c>
      <c r="J200" s="19">
        <f t="shared" si="64"/>
        <v>4.1923429700192657E-4</v>
      </c>
      <c r="K200" s="22">
        <f t="shared" si="57"/>
        <v>0.96411617971676811</v>
      </c>
      <c r="L200" s="9">
        <f t="shared" si="58"/>
        <v>0.37323877115588333</v>
      </c>
      <c r="M200" s="2">
        <f t="shared" si="65"/>
        <v>187</v>
      </c>
      <c r="N200" s="6">
        <f>IFERROR(VLOOKUP(A200,'۲۰۰'!C:F,4,0)," ")</f>
        <v>20106.7</v>
      </c>
      <c r="O200" s="6">
        <f t="shared" si="59"/>
        <v>2010.67</v>
      </c>
      <c r="P200" s="11">
        <f t="shared" si="60"/>
        <v>2.0106700000000002</v>
      </c>
      <c r="Q200" s="6">
        <f t="shared" si="61"/>
        <v>40.2134</v>
      </c>
      <c r="R200" s="6">
        <f t="shared" si="62"/>
        <v>4.0213400000000003E-2</v>
      </c>
      <c r="S200" s="19">
        <f t="shared" si="66"/>
        <v>4.5641322171766454E-4</v>
      </c>
      <c r="T200" s="22">
        <f t="shared" si="63"/>
        <v>0.96466550336269619</v>
      </c>
    </row>
    <row r="201" spans="1:20">
      <c r="A201" s="1">
        <v>199</v>
      </c>
      <c r="B201" s="2" t="s">
        <v>591</v>
      </c>
      <c r="C201" s="1" t="str">
        <f>VLOOKUP(A201,'۲۰۰'!C:F,2,0)</f>
        <v>شرکت شیمیایی بهداش</v>
      </c>
      <c r="D201" s="46" t="s">
        <v>660</v>
      </c>
      <c r="E201" s="6">
        <f>IFERROR(VLOOKUP(A201,'۲۰۰'!C:F,3,0)," ")</f>
        <v>27295.9</v>
      </c>
      <c r="F201" s="6">
        <f t="shared" si="53"/>
        <v>2729.59</v>
      </c>
      <c r="G201" s="11">
        <f t="shared" si="54"/>
        <v>2.72959</v>
      </c>
      <c r="H201" s="6">
        <f t="shared" si="55"/>
        <v>54.591799999999999</v>
      </c>
      <c r="I201" s="6">
        <f t="shared" si="56"/>
        <v>5.4591799999999996E-2</v>
      </c>
      <c r="J201" s="19">
        <f t="shared" si="64"/>
        <v>4.1444544253747151E-4</v>
      </c>
      <c r="K201" s="22">
        <f t="shared" si="57"/>
        <v>0.96453062515930554</v>
      </c>
      <c r="L201" s="9">
        <f t="shared" si="58"/>
        <v>0.62468825703690922</v>
      </c>
      <c r="M201" s="2">
        <f t="shared" si="65"/>
        <v>197</v>
      </c>
      <c r="N201" s="6">
        <f>IFERROR(VLOOKUP(A201,'۲۰۰'!C:F,4,0)," ")</f>
        <v>16800.7</v>
      </c>
      <c r="O201" s="6">
        <f t="shared" si="59"/>
        <v>1680.0700000000002</v>
      </c>
      <c r="P201" s="11">
        <f t="shared" si="60"/>
        <v>1.6800700000000002</v>
      </c>
      <c r="Q201" s="6">
        <f t="shared" si="61"/>
        <v>33.601400000000005</v>
      </c>
      <c r="R201" s="6">
        <f t="shared" si="62"/>
        <v>3.3601400000000003E-2</v>
      </c>
      <c r="S201" s="19">
        <f t="shared" si="66"/>
        <v>3.813684798655158E-4</v>
      </c>
      <c r="T201" s="22">
        <f t="shared" si="63"/>
        <v>0.96504687184256166</v>
      </c>
    </row>
    <row r="202" spans="1:20">
      <c r="A202" s="1">
        <v>200</v>
      </c>
      <c r="B202" s="2" t="s">
        <v>591</v>
      </c>
      <c r="C202" s="1" t="str">
        <f>VLOOKUP(A202,'۲۰۰'!C:F,2,0)</f>
        <v>شرکت خدمات ارتباطی رایتل (هولدینگ)</v>
      </c>
      <c r="D202" s="46" t="s">
        <v>651</v>
      </c>
      <c r="E202" s="6">
        <f>IFERROR(VLOOKUP(A202,'۲۰۰'!C:F,3,0)," ")</f>
        <v>27082.799999999999</v>
      </c>
      <c r="F202" s="6">
        <f t="shared" si="53"/>
        <v>2708.2799999999997</v>
      </c>
      <c r="G202" s="11">
        <f t="shared" si="54"/>
        <v>2.7082799999999998</v>
      </c>
      <c r="H202" s="6">
        <f t="shared" si="55"/>
        <v>54.165599999999991</v>
      </c>
      <c r="I202" s="6">
        <f t="shared" si="56"/>
        <v>5.4165599999999987E-2</v>
      </c>
      <c r="J202" s="19">
        <f t="shared" si="64"/>
        <v>4.1120985317039674E-4</v>
      </c>
      <c r="K202" s="22">
        <f t="shared" si="57"/>
        <v>0.96494183501247599</v>
      </c>
      <c r="L202" s="9">
        <f t="shared" si="58"/>
        <v>0.3347856086742238</v>
      </c>
      <c r="M202" s="2">
        <f t="shared" si="65"/>
        <v>186</v>
      </c>
      <c r="N202" s="6">
        <f>IFERROR(VLOOKUP(A202,'۲۰۰'!C:F,4,0)," ")</f>
        <v>20290</v>
      </c>
      <c r="O202" s="6">
        <f t="shared" si="59"/>
        <v>2029</v>
      </c>
      <c r="P202" s="11">
        <f t="shared" si="60"/>
        <v>2.0289999999999999</v>
      </c>
      <c r="Q202" s="6">
        <f t="shared" si="61"/>
        <v>40.58</v>
      </c>
      <c r="R202" s="6">
        <f t="shared" si="62"/>
        <v>4.0579999999999998E-2</v>
      </c>
      <c r="S202" s="19">
        <f t="shared" si="66"/>
        <v>4.6057405087117289E-4</v>
      </c>
      <c r="T202" s="22">
        <f t="shared" si="63"/>
        <v>0.96550744589343285</v>
      </c>
    </row>
    <row r="203" spans="1:20">
      <c r="A203" s="1">
        <v>201</v>
      </c>
      <c r="B203" s="2" t="s">
        <v>592</v>
      </c>
      <c r="C203" s="1" t="str">
        <f>VLOOKUP(A203,'۳۰۰'!C:F,2,0)</f>
        <v>شرکت مواد مهندسی مکرر</v>
      </c>
      <c r="D203" s="46" t="s">
        <v>643</v>
      </c>
      <c r="E203" s="6">
        <f>IFERROR(VLOOKUP(A203,'۳۰۰'!C:F,3,0)," ")</f>
        <v>26558</v>
      </c>
      <c r="F203" s="6">
        <f t="shared" si="53"/>
        <v>2655.8</v>
      </c>
      <c r="G203" s="11">
        <f t="shared" si="54"/>
        <v>2.6558000000000002</v>
      </c>
      <c r="H203" s="6">
        <f t="shared" si="55"/>
        <v>53.116</v>
      </c>
      <c r="I203" s="6">
        <f t="shared" si="56"/>
        <v>5.3115999999999997E-2</v>
      </c>
      <c r="J203" s="19">
        <f t="shared" si="64"/>
        <v>4.0324158803740375E-4</v>
      </c>
      <c r="K203" s="22">
        <f t="shared" si="57"/>
        <v>0.96534507660051339</v>
      </c>
      <c r="L203" s="9">
        <f t="shared" si="58"/>
        <v>0.30551049501056871</v>
      </c>
      <c r="M203" s="2">
        <f t="shared" si="65"/>
        <v>185</v>
      </c>
      <c r="N203" s="6">
        <f>IFERROR(VLOOKUP(A203,'۳۰۰'!C:F,4,0)," ")</f>
        <v>20343</v>
      </c>
      <c r="O203" s="6">
        <f t="shared" si="59"/>
        <v>2034.3</v>
      </c>
      <c r="P203" s="11">
        <f t="shared" si="60"/>
        <v>2.0343</v>
      </c>
      <c r="Q203" s="6">
        <f t="shared" si="61"/>
        <v>40.686</v>
      </c>
      <c r="R203" s="6">
        <f t="shared" si="62"/>
        <v>4.0686E-2</v>
      </c>
      <c r="S203" s="19">
        <f t="shared" si="66"/>
        <v>4.6177712749493694E-4</v>
      </c>
      <c r="T203" s="22">
        <f t="shared" si="63"/>
        <v>0.9659692230209278</v>
      </c>
    </row>
    <row r="204" spans="1:20">
      <c r="A204" s="1">
        <v>202</v>
      </c>
      <c r="B204" s="2" t="s">
        <v>592</v>
      </c>
      <c r="C204" s="1" t="str">
        <f>VLOOKUP(A204,'۳۰۰'!C:F,2,0)</f>
        <v>شرکت مهندسی فن آفرین حصین قشم (هولدینگ)</v>
      </c>
      <c r="D204" s="46" t="s">
        <v>654</v>
      </c>
      <c r="E204" s="6">
        <f>IFERROR(VLOOKUP(A204,'۳۰۰'!C:F,3,0)," ")</f>
        <v>26435.7</v>
      </c>
      <c r="F204" s="6">
        <f t="shared" si="53"/>
        <v>2643.57</v>
      </c>
      <c r="G204" s="11">
        <f t="shared" si="54"/>
        <v>2.64357</v>
      </c>
      <c r="H204" s="6">
        <f t="shared" si="55"/>
        <v>52.871400000000001</v>
      </c>
      <c r="I204" s="6">
        <f t="shared" si="56"/>
        <v>5.2871399999999999E-2</v>
      </c>
      <c r="J204" s="19">
        <f t="shared" si="64"/>
        <v>4.0138465429928437E-4</v>
      </c>
      <c r="K204" s="22">
        <f t="shared" si="57"/>
        <v>0.96574646125481267</v>
      </c>
      <c r="L204" s="9">
        <f t="shared" si="58"/>
        <v>0.43912397315085516</v>
      </c>
      <c r="M204" s="2">
        <f t="shared" si="65"/>
        <v>191</v>
      </c>
      <c r="N204" s="6">
        <f>IFERROR(VLOOKUP(A204,'۳۰۰'!C:F,4,0)," ")</f>
        <v>18369.3</v>
      </c>
      <c r="O204" s="6">
        <f t="shared" si="59"/>
        <v>1836.9299999999998</v>
      </c>
      <c r="P204" s="11">
        <f t="shared" si="60"/>
        <v>1.8369299999999997</v>
      </c>
      <c r="Q204" s="6">
        <f t="shared" si="61"/>
        <v>36.738599999999991</v>
      </c>
      <c r="R204" s="6">
        <f t="shared" si="62"/>
        <v>3.6738599999999989E-2</v>
      </c>
      <c r="S204" s="19">
        <f t="shared" si="66"/>
        <v>4.1697500801714314E-4</v>
      </c>
      <c r="T204" s="22">
        <f t="shared" si="63"/>
        <v>0.96638619802894499</v>
      </c>
    </row>
    <row r="205" spans="1:20">
      <c r="A205" s="1">
        <v>203</v>
      </c>
      <c r="B205" s="2" t="s">
        <v>592</v>
      </c>
      <c r="C205" s="1" t="str">
        <f>VLOOKUP(A205,'۳۰۰'!C:F,2,0)</f>
        <v>شرکت مجتمع صنایع لاستیک یزد (هولدینگ)</v>
      </c>
      <c r="D205" s="46" t="s">
        <v>661</v>
      </c>
      <c r="E205" s="6">
        <f>IFERROR(VLOOKUP(A205,'۳۰۰'!C:F,3,0)," ")</f>
        <v>25663.8</v>
      </c>
      <c r="F205" s="6">
        <f t="shared" si="53"/>
        <v>2566.38</v>
      </c>
      <c r="G205" s="11">
        <f t="shared" si="54"/>
        <v>2.5663800000000001</v>
      </c>
      <c r="H205" s="6">
        <f t="shared" si="55"/>
        <v>51.327599999999997</v>
      </c>
      <c r="I205" s="6">
        <f t="shared" si="56"/>
        <v>5.1327599999999994E-2</v>
      </c>
      <c r="J205" s="19">
        <f t="shared" si="64"/>
        <v>3.8966456310996015E-4</v>
      </c>
      <c r="K205" s="22">
        <f t="shared" si="57"/>
        <v>0.96613612581792263</v>
      </c>
      <c r="L205" s="9">
        <f t="shared" si="58"/>
        <v>0.33529313825469842</v>
      </c>
      <c r="M205" s="2">
        <f t="shared" si="65"/>
        <v>190</v>
      </c>
      <c r="N205" s="6">
        <f>IFERROR(VLOOKUP(A205,'۳۰۰'!C:F,4,0)," ")</f>
        <v>19219.599999999999</v>
      </c>
      <c r="O205" s="6">
        <f t="shared" si="59"/>
        <v>1921.9599999999998</v>
      </c>
      <c r="P205" s="11">
        <f t="shared" si="60"/>
        <v>1.9219599999999999</v>
      </c>
      <c r="Q205" s="6">
        <f t="shared" si="61"/>
        <v>38.439199999999992</v>
      </c>
      <c r="R205" s="6">
        <f t="shared" si="62"/>
        <v>3.8439199999999993E-2</v>
      </c>
      <c r="S205" s="19">
        <f t="shared" si="66"/>
        <v>4.3627644298292723E-4</v>
      </c>
      <c r="T205" s="22">
        <f t="shared" si="63"/>
        <v>0.96682247447192793</v>
      </c>
    </row>
    <row r="206" spans="1:20">
      <c r="A206" s="1">
        <v>204</v>
      </c>
      <c r="B206" s="2" t="s">
        <v>592</v>
      </c>
      <c r="C206" s="1" t="str">
        <f>VLOOKUP(A206,'۳۰۰'!C:F,2,0)</f>
        <v>شرکت صنعتی پارس مینو (هولدینگ)</v>
      </c>
      <c r="D206" s="46" t="s">
        <v>657</v>
      </c>
      <c r="E206" s="6">
        <f>IFERROR(VLOOKUP(A206,'۳۰۰'!C:F,3,0)," ")</f>
        <v>25594.5</v>
      </c>
      <c r="F206" s="6">
        <f t="shared" si="53"/>
        <v>2559.4499999999998</v>
      </c>
      <c r="G206" s="11">
        <f t="shared" si="54"/>
        <v>2.55945</v>
      </c>
      <c r="H206" s="6">
        <f t="shared" si="55"/>
        <v>51.189</v>
      </c>
      <c r="I206" s="6">
        <f t="shared" si="56"/>
        <v>5.1188999999999998E-2</v>
      </c>
      <c r="J206" s="19">
        <f t="shared" si="64"/>
        <v>3.8861235126979931E-4</v>
      </c>
      <c r="K206" s="22">
        <f t="shared" si="57"/>
        <v>0.96652473816919238</v>
      </c>
      <c r="L206" s="9">
        <f t="shared" si="58"/>
        <v>0.98254827690377167</v>
      </c>
      <c r="M206" s="2">
        <f t="shared" si="65"/>
        <v>219</v>
      </c>
      <c r="N206" s="6">
        <f>IFERROR(VLOOKUP(A206,'۳۰۰'!C:F,4,0)," ")</f>
        <v>12909.9</v>
      </c>
      <c r="O206" s="6">
        <f t="shared" si="59"/>
        <v>1290.99</v>
      </c>
      <c r="P206" s="11">
        <f t="shared" si="60"/>
        <v>1.2909900000000001</v>
      </c>
      <c r="Q206" s="6">
        <f t="shared" si="61"/>
        <v>25.819800000000001</v>
      </c>
      <c r="R206" s="6">
        <f t="shared" si="62"/>
        <v>2.58198E-2</v>
      </c>
      <c r="S206" s="19">
        <f t="shared" si="66"/>
        <v>2.9304903594587261E-4</v>
      </c>
      <c r="T206" s="22">
        <f t="shared" si="63"/>
        <v>0.96711552350787378</v>
      </c>
    </row>
    <row r="207" spans="1:20">
      <c r="A207" s="1">
        <v>205</v>
      </c>
      <c r="B207" s="2" t="s">
        <v>592</v>
      </c>
      <c r="C207" s="1" t="str">
        <f>VLOOKUP(A207,'۳۰۰'!C:F,2,0)</f>
        <v>شرکت غدیر انرژی لامرد</v>
      </c>
      <c r="D207" s="46" t="s">
        <v>646</v>
      </c>
      <c r="E207" s="6">
        <f>IFERROR(VLOOKUP(A207,'۳۰۰'!C:F,3,0)," ")</f>
        <v>24868.400000000001</v>
      </c>
      <c r="F207" s="6">
        <f t="shared" si="53"/>
        <v>2486.84</v>
      </c>
      <c r="G207" s="11">
        <f t="shared" si="54"/>
        <v>2.4868399999999999</v>
      </c>
      <c r="H207" s="6">
        <f t="shared" si="55"/>
        <v>49.736800000000002</v>
      </c>
      <c r="I207" s="6">
        <f t="shared" si="56"/>
        <v>4.9736800000000005E-2</v>
      </c>
      <c r="J207" s="19">
        <f t="shared" si="64"/>
        <v>3.7758766126776762E-4</v>
      </c>
      <c r="K207" s="22">
        <f t="shared" si="57"/>
        <v>0.9669023258304601</v>
      </c>
      <c r="L207" s="9">
        <f t="shared" si="58"/>
        <v>1.3415029141205381</v>
      </c>
      <c r="M207" s="2">
        <f t="shared" si="65"/>
        <v>236</v>
      </c>
      <c r="N207" s="6">
        <f>IFERROR(VLOOKUP(A207,'۳۰۰'!C:F,4,0)," ")</f>
        <v>10620.7</v>
      </c>
      <c r="O207" s="6">
        <f t="shared" si="59"/>
        <v>1062.0700000000002</v>
      </c>
      <c r="P207" s="11">
        <f t="shared" si="60"/>
        <v>1.0620700000000001</v>
      </c>
      <c r="Q207" s="6">
        <f t="shared" si="61"/>
        <v>21.241400000000002</v>
      </c>
      <c r="R207" s="6">
        <f t="shared" si="62"/>
        <v>2.1241400000000001E-2</v>
      </c>
      <c r="S207" s="19">
        <f t="shared" si="66"/>
        <v>2.4108520562284212E-4</v>
      </c>
      <c r="T207" s="22">
        <f t="shared" si="63"/>
        <v>0.9673566087134966</v>
      </c>
    </row>
    <row r="208" spans="1:20">
      <c r="A208" s="1">
        <v>206</v>
      </c>
      <c r="B208" s="2" t="s">
        <v>592</v>
      </c>
      <c r="C208" s="1" t="str">
        <f>VLOOKUP(A208,'۳۰۰'!C:F,2,0)</f>
        <v>شرکت گروه بازرگانی گردشگری دانا</v>
      </c>
      <c r="D208" s="46" t="s">
        <v>654</v>
      </c>
      <c r="E208" s="6">
        <f>IFERROR(VLOOKUP(A208,'۳۰۰'!C:F,3,0)," ")</f>
        <v>24385.9</v>
      </c>
      <c r="F208" s="6">
        <f t="shared" si="53"/>
        <v>2438.59</v>
      </c>
      <c r="G208" s="11">
        <f t="shared" si="54"/>
        <v>2.43859</v>
      </c>
      <c r="H208" s="6">
        <f t="shared" si="55"/>
        <v>48.771799999999999</v>
      </c>
      <c r="I208" s="6">
        <f t="shared" si="56"/>
        <v>4.8771799999999997E-2</v>
      </c>
      <c r="J208" s="19">
        <f t="shared" si="64"/>
        <v>3.7026165530993765E-4</v>
      </c>
      <c r="K208" s="22">
        <f t="shared" si="57"/>
        <v>0.96727258748577005</v>
      </c>
      <c r="L208" s="9">
        <f t="shared" si="58"/>
        <v>1.9358318384840425</v>
      </c>
      <c r="M208" s="2">
        <f t="shared" si="65"/>
        <v>256</v>
      </c>
      <c r="N208" s="6">
        <f>IFERROR(VLOOKUP(A208,'۳۰۰'!C:F,4,0)," ")</f>
        <v>8306.2999999999993</v>
      </c>
      <c r="O208" s="6">
        <f t="shared" si="59"/>
        <v>830.62999999999988</v>
      </c>
      <c r="P208" s="11">
        <f t="shared" si="60"/>
        <v>0.83062999999999987</v>
      </c>
      <c r="Q208" s="6">
        <f t="shared" si="61"/>
        <v>16.612599999999997</v>
      </c>
      <c r="R208" s="6">
        <f t="shared" si="62"/>
        <v>1.6612599999999998E-2</v>
      </c>
      <c r="S208" s="19">
        <f t="shared" si="66"/>
        <v>1.8854934641455019E-4</v>
      </c>
      <c r="T208" s="22">
        <f t="shared" si="63"/>
        <v>0.96754515805991115</v>
      </c>
    </row>
    <row r="209" spans="1:20">
      <c r="A209" s="1">
        <v>207</v>
      </c>
      <c r="B209" s="2" t="s">
        <v>592</v>
      </c>
      <c r="C209" s="1" t="str">
        <f>VLOOKUP(A209,'۳۰۰'!C:F,2,0)</f>
        <v>شرکت پاکسان</v>
      </c>
      <c r="D209" s="46" t="s">
        <v>660</v>
      </c>
      <c r="E209" s="6">
        <f>IFERROR(VLOOKUP(A209,'۳۰۰'!C:F,3,0)," ")</f>
        <v>22836.400000000001</v>
      </c>
      <c r="F209" s="6">
        <f t="shared" si="53"/>
        <v>2283.6400000000003</v>
      </c>
      <c r="G209" s="11">
        <f t="shared" si="54"/>
        <v>2.2836400000000001</v>
      </c>
      <c r="H209" s="6">
        <f t="shared" si="55"/>
        <v>45.672800000000009</v>
      </c>
      <c r="I209" s="6">
        <f t="shared" si="56"/>
        <v>4.5672800000000006E-2</v>
      </c>
      <c r="J209" s="19">
        <f t="shared" si="64"/>
        <v>3.4673492736867867E-4</v>
      </c>
      <c r="K209" s="22">
        <f t="shared" si="57"/>
        <v>0.96761932241313875</v>
      </c>
      <c r="L209" s="9">
        <f t="shared" si="58"/>
        <v>-0.11107132013483945</v>
      </c>
      <c r="M209" s="2">
        <f t="shared" si="65"/>
        <v>166</v>
      </c>
      <c r="N209" s="6">
        <f>IFERROR(VLOOKUP(A209,'۳۰۰'!C:F,4,0)," ")</f>
        <v>25689.8</v>
      </c>
      <c r="O209" s="6">
        <f t="shared" si="59"/>
        <v>2568.98</v>
      </c>
      <c r="P209" s="11">
        <f t="shared" si="60"/>
        <v>2.5689799999999998</v>
      </c>
      <c r="Q209" s="6">
        <f t="shared" si="61"/>
        <v>51.379600000000003</v>
      </c>
      <c r="R209" s="6">
        <f t="shared" si="62"/>
        <v>5.1379600000000004E-2</v>
      </c>
      <c r="S209" s="19">
        <f t="shared" si="66"/>
        <v>5.8314712922968252E-4</v>
      </c>
      <c r="T209" s="22">
        <f t="shared" si="63"/>
        <v>0.96812830518914084</v>
      </c>
    </row>
    <row r="210" spans="1:20">
      <c r="A210" s="1">
        <v>208</v>
      </c>
      <c r="B210" s="2" t="s">
        <v>592</v>
      </c>
      <c r="C210" s="1" t="str">
        <f>VLOOKUP(A210,'۳۰۰'!C:F,2,0)</f>
        <v>شرکت ماشین سازی اراک (هولدینگ)</v>
      </c>
      <c r="D210" s="47" t="s">
        <v>647</v>
      </c>
      <c r="E210" s="6">
        <f>IFERROR(VLOOKUP(A210,'۳۰۰'!C:F,3,0)," ")</f>
        <v>21924.2</v>
      </c>
      <c r="F210" s="6">
        <f t="shared" si="53"/>
        <v>2192.42</v>
      </c>
      <c r="G210" s="11">
        <f t="shared" si="54"/>
        <v>2.1924200000000003</v>
      </c>
      <c r="H210" s="6">
        <f t="shared" si="55"/>
        <v>43.848399999999998</v>
      </c>
      <c r="I210" s="6">
        <f t="shared" si="56"/>
        <v>4.3848399999999996E-2</v>
      </c>
      <c r="J210" s="19">
        <f t="shared" si="64"/>
        <v>3.3288460066456987E-4</v>
      </c>
      <c r="K210" s="22">
        <f t="shared" si="57"/>
        <v>0.96795220701380336</v>
      </c>
      <c r="L210" s="9">
        <f t="shared" si="58"/>
        <v>0.515703747744509</v>
      </c>
      <c r="M210" s="2">
        <f t="shared" si="65"/>
        <v>213</v>
      </c>
      <c r="N210" s="6">
        <f>IFERROR(VLOOKUP(A210,'۳۰۰'!C:F,4,0)," ")</f>
        <v>14464.7</v>
      </c>
      <c r="O210" s="6">
        <f t="shared" si="59"/>
        <v>1446.47</v>
      </c>
      <c r="P210" s="11">
        <f t="shared" si="60"/>
        <v>1.4464699999999999</v>
      </c>
      <c r="Q210" s="6">
        <f t="shared" si="61"/>
        <v>28.929400000000001</v>
      </c>
      <c r="R210" s="6">
        <f t="shared" si="62"/>
        <v>2.8929400000000001E-2</v>
      </c>
      <c r="S210" s="19">
        <f t="shared" si="66"/>
        <v>3.2834231018414272E-4</v>
      </c>
      <c r="T210" s="22">
        <f t="shared" si="63"/>
        <v>0.96845664749932503</v>
      </c>
    </row>
    <row r="211" spans="1:20">
      <c r="A211" s="1">
        <v>209</v>
      </c>
      <c r="B211" s="2" t="s">
        <v>592</v>
      </c>
      <c r="C211" s="1" t="str">
        <f>VLOOKUP(A211,'۳۰۰'!C:F,2,0)</f>
        <v>شرکت استام صنعت</v>
      </c>
      <c r="D211" s="46" t="s">
        <v>647</v>
      </c>
      <c r="E211" s="6">
        <f>IFERROR(VLOOKUP(A211,'۳۰۰'!C:F,3,0)," ")</f>
        <v>21544.6</v>
      </c>
      <c r="F211" s="6">
        <f t="shared" si="53"/>
        <v>2154.46</v>
      </c>
      <c r="G211" s="11">
        <f t="shared" si="54"/>
        <v>2.1544599999999998</v>
      </c>
      <c r="H211" s="6">
        <f t="shared" si="55"/>
        <v>43.089199999999998</v>
      </c>
      <c r="I211" s="6">
        <f t="shared" si="56"/>
        <v>4.3089200000000001E-2</v>
      </c>
      <c r="J211" s="19">
        <f t="shared" si="64"/>
        <v>3.2712096986334249E-4</v>
      </c>
      <c r="K211" s="22">
        <f t="shared" si="57"/>
        <v>0.96827932798366667</v>
      </c>
      <c r="L211" s="9">
        <f t="shared" si="58"/>
        <v>0.28054158791293693</v>
      </c>
      <c r="M211" s="2">
        <f t="shared" si="65"/>
        <v>196</v>
      </c>
      <c r="N211" s="6">
        <f>IFERROR(VLOOKUP(A211,'۳۰۰'!C:F,4,0)," ")</f>
        <v>16824.599999999999</v>
      </c>
      <c r="O211" s="6">
        <f t="shared" si="59"/>
        <v>1682.4599999999998</v>
      </c>
      <c r="P211" s="11">
        <f t="shared" si="60"/>
        <v>1.6824599999999998</v>
      </c>
      <c r="Q211" s="6">
        <f t="shared" si="61"/>
        <v>33.649199999999993</v>
      </c>
      <c r="R211" s="6">
        <f t="shared" si="62"/>
        <v>3.364919999999999E-2</v>
      </c>
      <c r="S211" s="19">
        <f t="shared" si="66"/>
        <v>3.8191099932415642E-4</v>
      </c>
      <c r="T211" s="22">
        <f t="shared" si="63"/>
        <v>0.96883855849864919</v>
      </c>
    </row>
    <row r="212" spans="1:20">
      <c r="A212" s="1">
        <v>210</v>
      </c>
      <c r="B212" s="2" t="s">
        <v>592</v>
      </c>
      <c r="C212" s="1" t="str">
        <f>VLOOKUP(A212,'۳۰۰'!C:F,2,0)</f>
        <v>شرکت سیمان ساوه</v>
      </c>
      <c r="D212" s="46" t="s">
        <v>664</v>
      </c>
      <c r="E212" s="6">
        <f>IFERROR(VLOOKUP(A212,'۳۰۰'!C:F,3,0)," ")</f>
        <v>21538.5</v>
      </c>
      <c r="F212" s="6">
        <f t="shared" si="53"/>
        <v>2153.85</v>
      </c>
      <c r="G212" s="11">
        <f t="shared" si="54"/>
        <v>2.1538499999999998</v>
      </c>
      <c r="H212" s="6">
        <f t="shared" si="55"/>
        <v>43.076999999999998</v>
      </c>
      <c r="I212" s="6">
        <f t="shared" si="56"/>
        <v>4.3076999999999997E-2</v>
      </c>
      <c r="J212" s="19">
        <f t="shared" si="64"/>
        <v>3.2702835092791703E-4</v>
      </c>
      <c r="K212" s="22">
        <f t="shared" si="57"/>
        <v>0.96860635633459458</v>
      </c>
      <c r="L212" s="9">
        <f t="shared" si="58"/>
        <v>0.89746458524208883</v>
      </c>
      <c r="M212" s="2">
        <f t="shared" si="65"/>
        <v>224</v>
      </c>
      <c r="N212" s="6">
        <f>IFERROR(VLOOKUP(A212,'۳۰۰'!C:F,4,0)," ")</f>
        <v>11351.2</v>
      </c>
      <c r="O212" s="6">
        <f t="shared" si="59"/>
        <v>1135.1200000000001</v>
      </c>
      <c r="P212" s="11">
        <f t="shared" si="60"/>
        <v>1.1351200000000001</v>
      </c>
      <c r="Q212" s="6">
        <f t="shared" si="61"/>
        <v>22.702400000000001</v>
      </c>
      <c r="R212" s="6">
        <f t="shared" si="62"/>
        <v>2.2702400000000001E-2</v>
      </c>
      <c r="S212" s="19">
        <f t="shared" si="66"/>
        <v>2.5766723342774068E-4</v>
      </c>
      <c r="T212" s="22">
        <f t="shared" si="63"/>
        <v>0.96909622573207699</v>
      </c>
    </row>
    <row r="213" spans="1:20">
      <c r="A213" s="1">
        <v>211</v>
      </c>
      <c r="B213" s="2" t="s">
        <v>592</v>
      </c>
      <c r="C213" s="1" t="str">
        <f>VLOOKUP(A213,'۳۰۰'!C:F,2,0)</f>
        <v>شرکت مبنا بهینه سازان نیرو</v>
      </c>
      <c r="D213" s="46" t="s">
        <v>647</v>
      </c>
      <c r="E213" s="6">
        <f>IFERROR(VLOOKUP(A213,'۳۰۰'!C:F,3,0)," ")</f>
        <v>21483.9</v>
      </c>
      <c r="F213" s="6">
        <f t="shared" si="53"/>
        <v>2148.3900000000003</v>
      </c>
      <c r="G213" s="11">
        <f t="shared" si="54"/>
        <v>2.1483900000000005</v>
      </c>
      <c r="H213" s="6">
        <f t="shared" si="55"/>
        <v>42.967800000000004</v>
      </c>
      <c r="I213" s="6">
        <f t="shared" si="56"/>
        <v>4.2967800000000007E-2</v>
      </c>
      <c r="J213" s="19">
        <f t="shared" si="64"/>
        <v>3.2619933553869947E-4</v>
      </c>
      <c r="K213" s="22">
        <f t="shared" si="57"/>
        <v>0.96893255567013326</v>
      </c>
      <c r="L213" s="9">
        <f t="shared" si="58"/>
        <v>1.1144946507485018</v>
      </c>
      <c r="M213" s="2">
        <f t="shared" si="65"/>
        <v>240</v>
      </c>
      <c r="N213" s="6">
        <f>IFERROR(VLOOKUP(A213,'۳۰۰'!C:F,4,0)," ")</f>
        <v>10160.299999999999</v>
      </c>
      <c r="O213" s="6">
        <f t="shared" si="59"/>
        <v>1016.03</v>
      </c>
      <c r="P213" s="11">
        <f t="shared" si="60"/>
        <v>1.01603</v>
      </c>
      <c r="Q213" s="6">
        <f t="shared" si="61"/>
        <v>20.320599999999999</v>
      </c>
      <c r="R213" s="6">
        <f t="shared" si="62"/>
        <v>2.0320599999999998E-2</v>
      </c>
      <c r="S213" s="19">
        <f t="shared" si="66"/>
        <v>2.3063432868735228E-4</v>
      </c>
      <c r="T213" s="22">
        <f t="shared" si="63"/>
        <v>0.96932686006076429</v>
      </c>
    </row>
    <row r="214" spans="1:20">
      <c r="A214" s="1">
        <v>212</v>
      </c>
      <c r="B214" s="2" t="s">
        <v>592</v>
      </c>
      <c r="C214" s="1" t="str">
        <f>VLOOKUP(A214,'۳۰۰'!C:F,2,0)</f>
        <v>شرکت سرمایه گذاری سپه (هولدینگ)</v>
      </c>
      <c r="D214" s="46" t="s">
        <v>655</v>
      </c>
      <c r="E214" s="6">
        <f>IFERROR(VLOOKUP(A214,'۳۰۰'!C:F,3,0)," ")</f>
        <v>21433.3</v>
      </c>
      <c r="F214" s="6">
        <f t="shared" si="53"/>
        <v>2143.33</v>
      </c>
      <c r="G214" s="11">
        <f t="shared" si="54"/>
        <v>2.1433299999999997</v>
      </c>
      <c r="H214" s="6">
        <f t="shared" si="55"/>
        <v>42.866599999999998</v>
      </c>
      <c r="I214" s="6">
        <f t="shared" si="56"/>
        <v>4.2866599999999998E-2</v>
      </c>
      <c r="J214" s="19">
        <f t="shared" si="64"/>
        <v>3.2543105387762957E-4</v>
      </c>
      <c r="K214" s="22">
        <f t="shared" si="57"/>
        <v>0.96925798672401087</v>
      </c>
      <c r="L214" s="9">
        <f t="shared" si="58"/>
        <v>0.42114615726343829</v>
      </c>
      <c r="M214" s="2">
        <f t="shared" si="65"/>
        <v>210</v>
      </c>
      <c r="N214" s="6">
        <f>IFERROR(VLOOKUP(A214,'۳۰۰'!C:F,4,0)," ")</f>
        <v>15081.7</v>
      </c>
      <c r="O214" s="6">
        <f t="shared" si="59"/>
        <v>1508.17</v>
      </c>
      <c r="P214" s="11">
        <f t="shared" si="60"/>
        <v>1.50817</v>
      </c>
      <c r="Q214" s="6">
        <f t="shared" si="61"/>
        <v>30.163399999999999</v>
      </c>
      <c r="R214" s="6">
        <f t="shared" si="62"/>
        <v>3.01634E-2</v>
      </c>
      <c r="S214" s="19">
        <f t="shared" si="66"/>
        <v>3.4234793804947111E-4</v>
      </c>
      <c r="T214" s="22">
        <f t="shared" si="63"/>
        <v>0.96966920799881373</v>
      </c>
    </row>
    <row r="215" spans="1:20">
      <c r="A215" s="1">
        <v>213</v>
      </c>
      <c r="B215" s="2" t="s">
        <v>592</v>
      </c>
      <c r="C215" s="1" t="str">
        <f>VLOOKUP(A215,'۳۰۰'!C:F,2,0)</f>
        <v>شرکت آهنگری تراکتورسازی ایران</v>
      </c>
      <c r="D215" s="46" t="s">
        <v>658</v>
      </c>
      <c r="E215" s="6">
        <f>IFERROR(VLOOKUP(A215,'۳۰۰'!C:F,3,0)," ")</f>
        <v>21114</v>
      </c>
      <c r="F215" s="6">
        <f t="shared" si="53"/>
        <v>2111.4</v>
      </c>
      <c r="G215" s="11">
        <f t="shared" si="54"/>
        <v>2.1114000000000002</v>
      </c>
      <c r="H215" s="6">
        <f t="shared" si="55"/>
        <v>42.228000000000002</v>
      </c>
      <c r="I215" s="6">
        <f t="shared" si="56"/>
        <v>4.2228000000000002E-2</v>
      </c>
      <c r="J215" s="19">
        <f t="shared" si="64"/>
        <v>3.205829840282304E-4</v>
      </c>
      <c r="K215" s="22">
        <f t="shared" si="57"/>
        <v>0.96957856970803913</v>
      </c>
      <c r="L215" s="9">
        <f t="shared" si="58"/>
        <v>0.41282746160794948</v>
      </c>
      <c r="M215" s="2">
        <f t="shared" si="65"/>
        <v>211</v>
      </c>
      <c r="N215" s="6">
        <f>IFERROR(VLOOKUP(A215,'۳۰۰'!C:F,4,0)," ")</f>
        <v>14944.5</v>
      </c>
      <c r="O215" s="6">
        <f t="shared" si="59"/>
        <v>1494.45</v>
      </c>
      <c r="P215" s="11">
        <f t="shared" si="60"/>
        <v>1.4944500000000001</v>
      </c>
      <c r="Q215" s="6">
        <f t="shared" si="61"/>
        <v>29.888999999999999</v>
      </c>
      <c r="R215" s="6">
        <f t="shared" si="62"/>
        <v>2.9888999999999999E-2</v>
      </c>
      <c r="S215" s="19">
        <f t="shared" si="66"/>
        <v>3.3923355856304801E-4</v>
      </c>
      <c r="T215" s="22">
        <f t="shared" si="63"/>
        <v>0.97000844155737675</v>
      </c>
    </row>
    <row r="216" spans="1:20">
      <c r="A216" s="1">
        <v>214</v>
      </c>
      <c r="B216" s="2" t="s">
        <v>592</v>
      </c>
      <c r="C216" s="1" t="str">
        <f>VLOOKUP(A216,'۳۰۰'!C:F,2,0)</f>
        <v>شرکت صنعتی دوده فام</v>
      </c>
      <c r="D216" s="46" t="s">
        <v>671</v>
      </c>
      <c r="E216" s="6">
        <f>IFERROR(VLOOKUP(A216,'۳۰۰'!C:F,3,0)," ")</f>
        <v>20504.7</v>
      </c>
      <c r="F216" s="6">
        <f t="shared" si="53"/>
        <v>2050.4700000000003</v>
      </c>
      <c r="G216" s="11">
        <f t="shared" si="54"/>
        <v>2.0504700000000002</v>
      </c>
      <c r="H216" s="6">
        <f t="shared" si="55"/>
        <v>41.009400000000007</v>
      </c>
      <c r="I216" s="6">
        <f t="shared" si="56"/>
        <v>4.1009400000000008E-2</v>
      </c>
      <c r="J216" s="19">
        <f t="shared" si="64"/>
        <v>3.1133171888811487E-4</v>
      </c>
      <c r="K216" s="22">
        <f t="shared" si="57"/>
        <v>0.96988990142692721</v>
      </c>
      <c r="L216" s="9">
        <f t="shared" si="58"/>
        <v>0.92405930374401812</v>
      </c>
      <c r="M216" s="2">
        <f t="shared" si="65"/>
        <v>235</v>
      </c>
      <c r="N216" s="6">
        <f>IFERROR(VLOOKUP(A216,'۳۰۰'!C:F,4,0)," ")</f>
        <v>10657</v>
      </c>
      <c r="O216" s="6">
        <f t="shared" si="59"/>
        <v>1065.7</v>
      </c>
      <c r="P216" s="11">
        <f t="shared" si="60"/>
        <v>1.0657000000000001</v>
      </c>
      <c r="Q216" s="6">
        <f t="shared" si="61"/>
        <v>21.314</v>
      </c>
      <c r="R216" s="6">
        <f t="shared" si="62"/>
        <v>2.1314E-2</v>
      </c>
      <c r="S216" s="19">
        <f t="shared" si="66"/>
        <v>2.4190919961232578E-4</v>
      </c>
      <c r="T216" s="22">
        <f t="shared" si="63"/>
        <v>0.97025035075698907</v>
      </c>
    </row>
    <row r="217" spans="1:20">
      <c r="A217" s="1">
        <v>215</v>
      </c>
      <c r="B217" s="2" t="s">
        <v>592</v>
      </c>
      <c r="C217" s="1" t="str">
        <f>VLOOKUP(A217,'۳۰۰'!C:F,2,0)</f>
        <v>شرکت واگن پارس</v>
      </c>
      <c r="D217" s="46" t="s">
        <v>658</v>
      </c>
      <c r="E217" s="6">
        <f>IFERROR(VLOOKUP(A217,'۳۰۰'!C:F,3,0)," ")</f>
        <v>20466.2</v>
      </c>
      <c r="F217" s="6">
        <f t="shared" si="53"/>
        <v>2046.6200000000001</v>
      </c>
      <c r="G217" s="11">
        <f t="shared" si="54"/>
        <v>2.0466200000000003</v>
      </c>
      <c r="H217" s="6">
        <f t="shared" si="55"/>
        <v>40.932400000000001</v>
      </c>
      <c r="I217" s="6">
        <f t="shared" si="56"/>
        <v>4.0932400000000001E-2</v>
      </c>
      <c r="J217" s="19">
        <f t="shared" si="64"/>
        <v>3.1074715675469212E-4</v>
      </c>
      <c r="K217" s="22">
        <f t="shared" si="57"/>
        <v>0.97020064858368193</v>
      </c>
      <c r="L217" s="9">
        <f t="shared" si="58"/>
        <v>1.0789054008755978</v>
      </c>
      <c r="M217" s="2">
        <f t="shared" si="65"/>
        <v>242</v>
      </c>
      <c r="N217" s="6">
        <f>IFERROR(VLOOKUP(A217,'۳۰۰'!C:F,4,0)," ")</f>
        <v>9844.7000000000007</v>
      </c>
      <c r="O217" s="6">
        <f t="shared" si="59"/>
        <v>984.47</v>
      </c>
      <c r="P217" s="11">
        <f t="shared" si="60"/>
        <v>0.98447000000000007</v>
      </c>
      <c r="Q217" s="6">
        <f t="shared" si="61"/>
        <v>19.689399999999999</v>
      </c>
      <c r="R217" s="6">
        <f t="shared" si="62"/>
        <v>1.9689399999999999E-2</v>
      </c>
      <c r="S217" s="19">
        <f t="shared" si="66"/>
        <v>2.2347034788622159E-4</v>
      </c>
      <c r="T217" s="22">
        <f t="shared" si="63"/>
        <v>0.97047382110487523</v>
      </c>
    </row>
    <row r="218" spans="1:20">
      <c r="A218" s="1">
        <v>216</v>
      </c>
      <c r="B218" s="2" t="s">
        <v>592</v>
      </c>
      <c r="C218" s="1" t="str">
        <f>VLOOKUP(A218,'۳۰۰'!C:F,2,0)</f>
        <v>شرکت تامین سرمایه لوتوس پارسیان (هولدینگ)</v>
      </c>
      <c r="D218" s="46" t="s">
        <v>655</v>
      </c>
      <c r="E218" s="6">
        <f>IFERROR(VLOOKUP(A218,'۳۰۰'!C:F,3,0)," ")</f>
        <v>20275.5</v>
      </c>
      <c r="F218" s="6">
        <f t="shared" si="53"/>
        <v>2027.55</v>
      </c>
      <c r="G218" s="11">
        <f t="shared" si="54"/>
        <v>2.0275499999999997</v>
      </c>
      <c r="H218" s="6">
        <f t="shared" si="55"/>
        <v>40.551000000000002</v>
      </c>
      <c r="I218" s="6">
        <f t="shared" si="56"/>
        <v>4.0551000000000004E-2</v>
      </c>
      <c r="J218" s="19">
        <f t="shared" si="64"/>
        <v>3.0785167626524513E-4</v>
      </c>
      <c r="K218" s="22">
        <f t="shared" si="57"/>
        <v>0.97050850025994717</v>
      </c>
      <c r="L218" s="9">
        <f t="shared" si="58"/>
        <v>0.41220842358939369</v>
      </c>
      <c r="M218" s="2">
        <f t="shared" si="65"/>
        <v>214</v>
      </c>
      <c r="N218" s="6">
        <f>IFERROR(VLOOKUP(A218,'۳۰۰'!C:F,4,0)," ")</f>
        <v>14357.3</v>
      </c>
      <c r="O218" s="6">
        <f t="shared" si="59"/>
        <v>1435.73</v>
      </c>
      <c r="P218" s="11">
        <f t="shared" si="60"/>
        <v>1.43573</v>
      </c>
      <c r="Q218" s="6">
        <f t="shared" si="61"/>
        <v>28.714600000000001</v>
      </c>
      <c r="R218" s="6">
        <f t="shared" si="62"/>
        <v>2.87146E-2</v>
      </c>
      <c r="S218" s="19">
        <f t="shared" si="66"/>
        <v>3.2590437755410009E-4</v>
      </c>
      <c r="T218" s="22">
        <f t="shared" si="63"/>
        <v>0.97079972548242932</v>
      </c>
    </row>
    <row r="219" spans="1:20">
      <c r="A219" s="1">
        <v>217</v>
      </c>
      <c r="B219" s="2" t="s">
        <v>592</v>
      </c>
      <c r="C219" s="1" t="str">
        <f>VLOOKUP(A219,'۳۰۰'!C:F,2,0)</f>
        <v>شرکت صنعتی پارس خزر (هولدینگ)</v>
      </c>
      <c r="D219" s="46" t="s">
        <v>665</v>
      </c>
      <c r="E219" s="6">
        <f>IFERROR(VLOOKUP(A219,'۳۰۰'!C:F,3,0)," ")</f>
        <v>20201.400000000001</v>
      </c>
      <c r="F219" s="6">
        <f t="shared" si="53"/>
        <v>2020.14</v>
      </c>
      <c r="G219" s="11">
        <f t="shared" si="54"/>
        <v>2.02014</v>
      </c>
      <c r="H219" s="6">
        <f t="shared" si="55"/>
        <v>40.402799999999999</v>
      </c>
      <c r="I219" s="6">
        <f t="shared" si="56"/>
        <v>4.0402800000000003E-2</v>
      </c>
      <c r="J219" s="19">
        <f t="shared" si="64"/>
        <v>3.0672658395130691E-4</v>
      </c>
      <c r="K219" s="22">
        <f t="shared" si="57"/>
        <v>0.97081522684389843</v>
      </c>
      <c r="L219" s="9">
        <f t="shared" si="58"/>
        <v>0.53663712775263384</v>
      </c>
      <c r="M219" s="2">
        <f t="shared" si="65"/>
        <v>218</v>
      </c>
      <c r="N219" s="6">
        <f>IFERROR(VLOOKUP(A219,'۳۰۰'!C:F,4,0)," ")</f>
        <v>13146.5</v>
      </c>
      <c r="O219" s="6">
        <f t="shared" si="59"/>
        <v>1314.65</v>
      </c>
      <c r="P219" s="11">
        <f t="shared" si="60"/>
        <v>1.3146500000000001</v>
      </c>
      <c r="Q219" s="6">
        <f t="shared" si="61"/>
        <v>26.292999999999999</v>
      </c>
      <c r="R219" s="6">
        <f t="shared" si="62"/>
        <v>2.6293E-2</v>
      </c>
      <c r="S219" s="19">
        <f t="shared" si="66"/>
        <v>2.9841975159082676E-4</v>
      </c>
      <c r="T219" s="22">
        <f t="shared" si="63"/>
        <v>0.97109814523402016</v>
      </c>
    </row>
    <row r="220" spans="1:20">
      <c r="A220" s="1">
        <v>218</v>
      </c>
      <c r="B220" s="2" t="s">
        <v>592</v>
      </c>
      <c r="C220" s="1" t="str">
        <f>VLOOKUP(A220,'۳۰۰'!C:F,2,0)</f>
        <v>شرکت بابک مس ایرانیان</v>
      </c>
      <c r="D220" s="46" t="s">
        <v>645</v>
      </c>
      <c r="E220" s="6">
        <f>IFERROR(VLOOKUP(A220,'۳۰۰'!C:F,3,0)," ")</f>
        <v>19881.400000000001</v>
      </c>
      <c r="F220" s="6">
        <f t="shared" si="53"/>
        <v>1988.14</v>
      </c>
      <c r="G220" s="11">
        <f t="shared" si="54"/>
        <v>1.98814</v>
      </c>
      <c r="H220" s="6">
        <f t="shared" si="55"/>
        <v>39.762799999999999</v>
      </c>
      <c r="I220" s="6">
        <f t="shared" si="56"/>
        <v>3.9762800000000001E-2</v>
      </c>
      <c r="J220" s="19">
        <f t="shared" si="64"/>
        <v>3.0186788569948184E-4</v>
      </c>
      <c r="K220" s="22">
        <f t="shared" si="57"/>
        <v>0.97111709472959795</v>
      </c>
      <c r="L220" s="9">
        <f t="shared" si="58"/>
        <v>2.3699001644151401</v>
      </c>
      <c r="M220" s="2">
        <f t="shared" si="65"/>
        <v>297</v>
      </c>
      <c r="N220" s="6">
        <f>IFERROR(VLOOKUP(A220,'۳۰۰'!C:F,4,0)," ")</f>
        <v>5899.7</v>
      </c>
      <c r="O220" s="6">
        <f t="shared" si="59"/>
        <v>589.97</v>
      </c>
      <c r="P220" s="11">
        <f t="shared" si="60"/>
        <v>0.58996999999999999</v>
      </c>
      <c r="Q220" s="6">
        <f t="shared" si="61"/>
        <v>11.7994</v>
      </c>
      <c r="R220" s="6">
        <f t="shared" si="62"/>
        <v>1.17994E-2</v>
      </c>
      <c r="S220" s="19">
        <f t="shared" si="66"/>
        <v>1.3392058787208767E-4</v>
      </c>
      <c r="T220" s="22">
        <f t="shared" si="63"/>
        <v>0.97123206582189225</v>
      </c>
    </row>
    <row r="221" spans="1:20">
      <c r="A221" s="1">
        <v>219</v>
      </c>
      <c r="B221" s="2" t="s">
        <v>592</v>
      </c>
      <c r="C221" s="1" t="str">
        <f>VLOOKUP(A221,'۳۰۰'!C:F,2,0)</f>
        <v>شرکت امداد خودرو ایران</v>
      </c>
      <c r="D221" s="46" t="s">
        <v>662</v>
      </c>
      <c r="E221" s="6">
        <f>IFERROR(VLOOKUP(A221,'۳۰۰'!C:F,3,0)," ")</f>
        <v>19860.400000000001</v>
      </c>
      <c r="F221" s="6">
        <f t="shared" si="53"/>
        <v>1986.0400000000002</v>
      </c>
      <c r="G221" s="11">
        <f t="shared" si="54"/>
        <v>1.9860400000000002</v>
      </c>
      <c r="H221" s="6">
        <f t="shared" si="55"/>
        <v>39.720800000000004</v>
      </c>
      <c r="I221" s="6">
        <f t="shared" si="56"/>
        <v>3.9720800000000007E-2</v>
      </c>
      <c r="J221" s="19">
        <f t="shared" si="64"/>
        <v>3.0154903362670588E-4</v>
      </c>
      <c r="K221" s="22">
        <f t="shared" si="57"/>
        <v>0.97141864376322462</v>
      </c>
      <c r="L221" s="9">
        <f t="shared" si="58"/>
        <v>0.81310595409812136</v>
      </c>
      <c r="M221" s="2">
        <f t="shared" si="65"/>
        <v>228</v>
      </c>
      <c r="N221" s="6">
        <f>IFERROR(VLOOKUP(A221,'۳۰۰'!C:F,4,0)," ")</f>
        <v>10953.8</v>
      </c>
      <c r="O221" s="6">
        <f t="shared" si="59"/>
        <v>1095.3799999999999</v>
      </c>
      <c r="P221" s="11">
        <f t="shared" si="60"/>
        <v>1.0953799999999998</v>
      </c>
      <c r="Q221" s="6">
        <f t="shared" si="61"/>
        <v>21.907599999999995</v>
      </c>
      <c r="R221" s="6">
        <f t="shared" si="62"/>
        <v>2.1907599999999996E-2</v>
      </c>
      <c r="S221" s="19">
        <f t="shared" si="66"/>
        <v>2.4864642870540428E-4</v>
      </c>
      <c r="T221" s="22">
        <f t="shared" si="63"/>
        <v>0.97148071225059762</v>
      </c>
    </row>
    <row r="222" spans="1:20">
      <c r="A222" s="1">
        <v>220</v>
      </c>
      <c r="B222" s="2" t="s">
        <v>592</v>
      </c>
      <c r="C222" s="1" t="str">
        <f>VLOOKUP(A222,'۳۰۰'!C:F,2,0)</f>
        <v>شرکت گروه مالی نماد غدیر (هولدینگ)</v>
      </c>
      <c r="D222" s="46" t="s">
        <v>655</v>
      </c>
      <c r="E222" s="6">
        <f>IFERROR(VLOOKUP(A222,'۳۰۰'!C:F,3,0)," ")</f>
        <v>19825</v>
      </c>
      <c r="F222" s="6">
        <f t="shared" si="53"/>
        <v>1982.5</v>
      </c>
      <c r="G222" s="11">
        <f t="shared" si="54"/>
        <v>1.9824999999999999</v>
      </c>
      <c r="H222" s="6">
        <f t="shared" si="55"/>
        <v>39.65</v>
      </c>
      <c r="I222" s="6">
        <f t="shared" si="56"/>
        <v>3.9649999999999998E-2</v>
      </c>
      <c r="J222" s="19">
        <f t="shared" si="64"/>
        <v>3.0101154013259767E-4</v>
      </c>
      <c r="K222" s="22">
        <f t="shared" si="57"/>
        <v>0.97171965530335724</v>
      </c>
      <c r="L222" s="9">
        <f t="shared" si="58"/>
        <v>0.84690056082428122</v>
      </c>
      <c r="M222" s="2">
        <f t="shared" si="65"/>
        <v>233</v>
      </c>
      <c r="N222" s="6">
        <f>IFERROR(VLOOKUP(A222,'۳۰۰'!C:F,4,0)," ")</f>
        <v>10734.2</v>
      </c>
      <c r="O222" s="6">
        <f t="shared" si="59"/>
        <v>1073.42</v>
      </c>
      <c r="P222" s="11">
        <f t="shared" si="60"/>
        <v>1.07342</v>
      </c>
      <c r="Q222" s="6">
        <f t="shared" si="61"/>
        <v>21.468400000000003</v>
      </c>
      <c r="R222" s="6">
        <f t="shared" si="62"/>
        <v>2.1468400000000002E-2</v>
      </c>
      <c r="S222" s="19">
        <f t="shared" si="66"/>
        <v>2.4366160556241228E-4</v>
      </c>
      <c r="T222" s="22">
        <f t="shared" si="63"/>
        <v>0.97172437385616006</v>
      </c>
    </row>
    <row r="223" spans="1:20">
      <c r="A223" s="1">
        <v>221</v>
      </c>
      <c r="B223" s="2" t="s">
        <v>592</v>
      </c>
      <c r="C223" s="1" t="str">
        <f>VLOOKUP(A223,'۳۰۰'!C:F,2,0)</f>
        <v>شرکت سرمایه گذاری و توسعه صنایع لاستیک</v>
      </c>
      <c r="D223" s="46" t="s">
        <v>655</v>
      </c>
      <c r="E223" s="6">
        <f>IFERROR(VLOOKUP(A223,'۳۰۰'!C:F,3,0)," ")</f>
        <v>19357.5</v>
      </c>
      <c r="F223" s="6">
        <f t="shared" si="53"/>
        <v>1935.75</v>
      </c>
      <c r="G223" s="11">
        <f t="shared" si="54"/>
        <v>1.9357500000000001</v>
      </c>
      <c r="H223" s="6">
        <f t="shared" si="55"/>
        <v>38.715000000000003</v>
      </c>
      <c r="I223" s="6">
        <f t="shared" si="56"/>
        <v>3.8715000000000006E-2</v>
      </c>
      <c r="J223" s="19">
        <f t="shared" si="64"/>
        <v>2.9391328565532213E-4</v>
      </c>
      <c r="K223" s="22">
        <f t="shared" si="57"/>
        <v>0.97201356858901256</v>
      </c>
      <c r="L223" s="9">
        <f t="shared" si="58"/>
        <v>0.18714698360716064</v>
      </c>
      <c r="M223" s="2">
        <f t="shared" si="65"/>
        <v>198</v>
      </c>
      <c r="N223" s="6">
        <f>IFERROR(VLOOKUP(A223,'۳۰۰'!C:F,4,0)," ")</f>
        <v>16305.9</v>
      </c>
      <c r="O223" s="6">
        <f t="shared" si="59"/>
        <v>1630.59</v>
      </c>
      <c r="P223" s="11">
        <f t="shared" si="60"/>
        <v>1.63059</v>
      </c>
      <c r="Q223" s="6">
        <f t="shared" si="61"/>
        <v>32.611800000000002</v>
      </c>
      <c r="R223" s="6">
        <f t="shared" si="62"/>
        <v>3.2611800000000003E-2</v>
      </c>
      <c r="S223" s="19">
        <f t="shared" si="66"/>
        <v>3.7013673810252633E-4</v>
      </c>
      <c r="T223" s="22">
        <f t="shared" si="63"/>
        <v>0.97209451059426255</v>
      </c>
    </row>
    <row r="224" spans="1:20">
      <c r="A224" s="1">
        <v>222</v>
      </c>
      <c r="B224" s="2" t="s">
        <v>592</v>
      </c>
      <c r="C224" s="1" t="str">
        <f>VLOOKUP(A224,'۳۰۰'!C:F,2,0)</f>
        <v>شرکت پالایش قطران ذغالسنگ (هولدینگ)</v>
      </c>
      <c r="D224" s="47" t="s">
        <v>709</v>
      </c>
      <c r="E224" s="6">
        <f>IFERROR(VLOOKUP(A224,'۳۰۰'!C:F,3,0)," ")</f>
        <v>19043.3</v>
      </c>
      <c r="F224" s="6">
        <f t="shared" si="53"/>
        <v>1904.33</v>
      </c>
      <c r="G224" s="11">
        <f t="shared" si="54"/>
        <v>1.9043299999999999</v>
      </c>
      <c r="H224" s="6">
        <f t="shared" si="55"/>
        <v>38.086599999999997</v>
      </c>
      <c r="I224" s="6">
        <f t="shared" si="56"/>
        <v>3.8086599999999998E-2</v>
      </c>
      <c r="J224" s="19">
        <f t="shared" si="64"/>
        <v>2.8914265130931132E-4</v>
      </c>
      <c r="K224" s="22">
        <f t="shared" si="57"/>
        <v>0.97230271124032186</v>
      </c>
      <c r="L224" s="9">
        <f t="shared" si="58"/>
        <v>0.32884646248962013</v>
      </c>
      <c r="M224" s="2">
        <f t="shared" si="65"/>
        <v>215</v>
      </c>
      <c r="N224" s="6">
        <f>IFERROR(VLOOKUP(A224,'۳۰۰'!C:F,4,0)," ")</f>
        <v>14330.7</v>
      </c>
      <c r="O224" s="6">
        <f t="shared" si="59"/>
        <v>1433.0700000000002</v>
      </c>
      <c r="P224" s="11">
        <f t="shared" si="60"/>
        <v>1.4330700000000001</v>
      </c>
      <c r="Q224" s="6">
        <f t="shared" si="61"/>
        <v>28.661400000000004</v>
      </c>
      <c r="R224" s="6">
        <f t="shared" si="62"/>
        <v>2.8661400000000004E-2</v>
      </c>
      <c r="S224" s="19">
        <f t="shared" si="66"/>
        <v>3.2530056928632424E-4</v>
      </c>
      <c r="T224" s="22">
        <f t="shared" si="63"/>
        <v>0.97241981116354892</v>
      </c>
    </row>
    <row r="225" spans="1:20">
      <c r="A225" s="1">
        <v>223</v>
      </c>
      <c r="B225" s="2" t="s">
        <v>592</v>
      </c>
      <c r="C225" s="1" t="str">
        <f>VLOOKUP(A225,'۳۰۰'!C:F,2,0)</f>
        <v>شرکت موتوژن (هولدینگ)</v>
      </c>
      <c r="D225" s="46" t="s">
        <v>646</v>
      </c>
      <c r="E225" s="6">
        <f>IFERROR(VLOOKUP(A225,'۳۰۰'!C:F,3,0)," ")</f>
        <v>18766.3</v>
      </c>
      <c r="F225" s="6">
        <f t="shared" si="53"/>
        <v>1876.6299999999999</v>
      </c>
      <c r="G225" s="11">
        <f t="shared" si="54"/>
        <v>1.8766299999999998</v>
      </c>
      <c r="H225" s="6">
        <f t="shared" si="55"/>
        <v>37.532600000000002</v>
      </c>
      <c r="I225" s="6">
        <f t="shared" si="56"/>
        <v>3.7532599999999999E-2</v>
      </c>
      <c r="J225" s="19">
        <f t="shared" si="64"/>
        <v>2.8493684063507529E-4</v>
      </c>
      <c r="K225" s="22">
        <f t="shared" si="57"/>
        <v>0.97258764808095699</v>
      </c>
      <c r="L225" s="9">
        <f t="shared" si="58"/>
        <v>0.22206665711569262</v>
      </c>
      <c r="M225" s="2">
        <f t="shared" si="65"/>
        <v>207</v>
      </c>
      <c r="N225" s="6">
        <f>IFERROR(VLOOKUP(A225,'۳۰۰'!C:F,4,0)," ")</f>
        <v>15356.2</v>
      </c>
      <c r="O225" s="6">
        <f t="shared" si="59"/>
        <v>1535.6200000000001</v>
      </c>
      <c r="P225" s="11">
        <f t="shared" si="60"/>
        <v>1.5356200000000002</v>
      </c>
      <c r="Q225" s="6">
        <f t="shared" si="61"/>
        <v>30.712399999999999</v>
      </c>
      <c r="R225" s="6">
        <f t="shared" si="62"/>
        <v>3.0712399999999997E-2</v>
      </c>
      <c r="S225" s="19">
        <f t="shared" si="66"/>
        <v>3.485789669782112E-4</v>
      </c>
      <c r="T225" s="22">
        <f t="shared" si="63"/>
        <v>0.97276839013052718</v>
      </c>
    </row>
    <row r="226" spans="1:20">
      <c r="A226" s="1">
        <v>224</v>
      </c>
      <c r="B226" s="2" t="s">
        <v>592</v>
      </c>
      <c r="C226" s="1" t="str">
        <f>VLOOKUP(A226,'۳۰۰'!C:F,2,0)</f>
        <v>شرکت تکادو (هولدینگ)</v>
      </c>
      <c r="D226" s="47" t="s">
        <v>709</v>
      </c>
      <c r="E226" s="6">
        <f>IFERROR(VLOOKUP(A226,'۳۰۰'!C:F,3,0)," ")</f>
        <v>18721.7</v>
      </c>
      <c r="F226" s="6">
        <f t="shared" si="53"/>
        <v>1872.17</v>
      </c>
      <c r="G226" s="11">
        <f t="shared" si="54"/>
        <v>1.8721700000000001</v>
      </c>
      <c r="H226" s="6">
        <f t="shared" si="55"/>
        <v>37.443399999999997</v>
      </c>
      <c r="I226" s="6">
        <f t="shared" si="56"/>
        <v>3.7443399999999995E-2</v>
      </c>
      <c r="J226" s="19">
        <f t="shared" si="64"/>
        <v>2.8425965956622719E-4</v>
      </c>
      <c r="K226" s="22">
        <f t="shared" si="57"/>
        <v>0.97287190774052323</v>
      </c>
      <c r="L226" s="9">
        <f t="shared" si="58"/>
        <v>0.16724649608459274</v>
      </c>
      <c r="M226" s="2">
        <f t="shared" si="65"/>
        <v>201</v>
      </c>
      <c r="N226" s="6">
        <f>IFERROR(VLOOKUP(A226,'۳۰۰'!C:F,4,0)," ")</f>
        <v>16039.2</v>
      </c>
      <c r="O226" s="6">
        <f t="shared" si="59"/>
        <v>1603.92</v>
      </c>
      <c r="P226" s="11">
        <f t="shared" si="60"/>
        <v>1.60392</v>
      </c>
      <c r="Q226" s="6">
        <f t="shared" si="61"/>
        <v>32.078400000000002</v>
      </c>
      <c r="R226" s="6">
        <f t="shared" si="62"/>
        <v>3.20784E-2</v>
      </c>
      <c r="S226" s="19">
        <f t="shared" si="66"/>
        <v>3.6408276573350997E-4</v>
      </c>
      <c r="T226" s="22">
        <f t="shared" si="63"/>
        <v>0.9731324728962607</v>
      </c>
    </row>
    <row r="227" spans="1:20">
      <c r="A227" s="1">
        <v>225</v>
      </c>
      <c r="B227" s="2" t="s">
        <v>592</v>
      </c>
      <c r="C227" s="1" t="str">
        <f>VLOOKUP(A227,'۳۰۰'!C:F,2,0)</f>
        <v>شرکت مهندسی جم صنعت کاران تهران</v>
      </c>
      <c r="D227" s="46" t="s">
        <v>647</v>
      </c>
      <c r="E227" s="6">
        <f>IFERROR(VLOOKUP(A227,'۳۰۰'!C:F,3,0)," ")</f>
        <v>18530.3</v>
      </c>
      <c r="F227" s="6">
        <f t="shared" si="53"/>
        <v>1853.03</v>
      </c>
      <c r="G227" s="11">
        <f t="shared" si="54"/>
        <v>1.85303</v>
      </c>
      <c r="H227" s="6">
        <f t="shared" si="55"/>
        <v>37.060600000000001</v>
      </c>
      <c r="I227" s="6">
        <f t="shared" si="56"/>
        <v>3.7060599999999999E-2</v>
      </c>
      <c r="J227" s="19">
        <f t="shared" si="64"/>
        <v>2.8135355067435434E-4</v>
      </c>
      <c r="K227" s="22">
        <f t="shared" si="57"/>
        <v>0.97315326129119761</v>
      </c>
      <c r="L227" s="9">
        <f t="shared" si="58"/>
        <v>0.81262655410891238</v>
      </c>
      <c r="M227" s="2">
        <f t="shared" si="65"/>
        <v>238</v>
      </c>
      <c r="N227" s="6">
        <f>IFERROR(VLOOKUP(A227,'۳۰۰'!C:F,4,0)," ")</f>
        <v>10222.9</v>
      </c>
      <c r="O227" s="6">
        <f t="shared" si="59"/>
        <v>1022.29</v>
      </c>
      <c r="P227" s="11">
        <f t="shared" si="60"/>
        <v>1.0222899999999999</v>
      </c>
      <c r="Q227" s="6">
        <f t="shared" si="61"/>
        <v>20.445799999999998</v>
      </c>
      <c r="R227" s="6">
        <f t="shared" si="62"/>
        <v>2.04458E-2</v>
      </c>
      <c r="S227" s="19">
        <f t="shared" si="66"/>
        <v>2.3205532107693021E-4</v>
      </c>
      <c r="T227" s="22">
        <f t="shared" si="63"/>
        <v>0.97336452821733765</v>
      </c>
    </row>
    <row r="228" spans="1:20">
      <c r="A228" s="1">
        <v>226</v>
      </c>
      <c r="B228" s="2" t="s">
        <v>592</v>
      </c>
      <c r="C228" s="1" t="str">
        <f>VLOOKUP(A228,'۳۰۰'!C:F,2,0)</f>
        <v>شرکت کاراوران صنعت خاورمیانه</v>
      </c>
      <c r="D228" s="46" t="s">
        <v>709</v>
      </c>
      <c r="E228" s="6">
        <f>IFERROR(VLOOKUP(A228,'۳۰۰'!C:F,3,0)," ")</f>
        <v>18256.900000000001</v>
      </c>
      <c r="F228" s="6">
        <f t="shared" si="53"/>
        <v>1825.69</v>
      </c>
      <c r="G228" s="11">
        <f t="shared" si="54"/>
        <v>1.82569</v>
      </c>
      <c r="H228" s="6">
        <f t="shared" si="55"/>
        <v>36.513800000000003</v>
      </c>
      <c r="I228" s="6">
        <f t="shared" si="56"/>
        <v>3.6513800000000006E-2</v>
      </c>
      <c r="J228" s="19">
        <f t="shared" si="64"/>
        <v>2.7720240035545137E-4</v>
      </c>
      <c r="K228" s="22">
        <f t="shared" si="57"/>
        <v>0.97343046369155306</v>
      </c>
      <c r="L228" s="9">
        <f t="shared" si="58"/>
        <v>0.78330093673383683</v>
      </c>
      <c r="M228" s="2">
        <f t="shared" si="65"/>
        <v>237</v>
      </c>
      <c r="N228" s="6">
        <f>IFERROR(VLOOKUP(A228,'۳۰۰'!C:F,4,0)," ")</f>
        <v>10237.700000000001</v>
      </c>
      <c r="O228" s="6">
        <f t="shared" si="59"/>
        <v>1023.7700000000001</v>
      </c>
      <c r="P228" s="11">
        <f t="shared" si="60"/>
        <v>1.0237700000000001</v>
      </c>
      <c r="Q228" s="6">
        <f t="shared" si="61"/>
        <v>20.475400000000004</v>
      </c>
      <c r="R228" s="6">
        <f t="shared" si="62"/>
        <v>2.0475400000000005E-2</v>
      </c>
      <c r="S228" s="19">
        <f t="shared" si="66"/>
        <v>2.3239127454922662E-4</v>
      </c>
      <c r="T228" s="22">
        <f t="shared" si="63"/>
        <v>0.97359691949188687</v>
      </c>
    </row>
    <row r="229" spans="1:20">
      <c r="A229" s="1">
        <v>227</v>
      </c>
      <c r="B229" s="2" t="s">
        <v>592</v>
      </c>
      <c r="C229" s="1" t="str">
        <f>VLOOKUP(A229,'۳۰۰'!C:F,2,0)</f>
        <v>شرکت بازرگانی کوثر فیروزه آذران</v>
      </c>
      <c r="D229" s="46" t="s">
        <v>665</v>
      </c>
      <c r="E229" s="6">
        <f>IFERROR(VLOOKUP(A229,'۳۰۰'!C:F,3,0)," ")</f>
        <v>18037.7</v>
      </c>
      <c r="F229" s="6">
        <f t="shared" si="53"/>
        <v>1803.77</v>
      </c>
      <c r="G229" s="11">
        <f t="shared" si="54"/>
        <v>1.8037699999999999</v>
      </c>
      <c r="H229" s="6">
        <f t="shared" si="55"/>
        <v>36.075400000000002</v>
      </c>
      <c r="I229" s="6">
        <f t="shared" si="56"/>
        <v>3.6075400000000001E-2</v>
      </c>
      <c r="J229" s="19">
        <f t="shared" si="64"/>
        <v>2.7387419205295119E-4</v>
      </c>
      <c r="K229" s="22">
        <f t="shared" si="57"/>
        <v>0.973704337883606</v>
      </c>
      <c r="L229" s="9">
        <f t="shared" si="58"/>
        <v>0.11564890925846893</v>
      </c>
      <c r="M229" s="2">
        <f t="shared" si="65"/>
        <v>199</v>
      </c>
      <c r="N229" s="6">
        <f>IFERROR(VLOOKUP(A229,'۳۰۰'!C:F,4,0)," ")</f>
        <v>16167.9</v>
      </c>
      <c r="O229" s="6">
        <f t="shared" si="59"/>
        <v>1616.79</v>
      </c>
      <c r="P229" s="11">
        <f t="shared" si="60"/>
        <v>1.6167899999999999</v>
      </c>
      <c r="Q229" s="6">
        <f t="shared" si="61"/>
        <v>32.335799999999999</v>
      </c>
      <c r="R229" s="6">
        <f t="shared" si="62"/>
        <v>3.2335799999999998E-2</v>
      </c>
      <c r="S229" s="19">
        <f t="shared" si="66"/>
        <v>3.6700419896895203E-4</v>
      </c>
      <c r="T229" s="22">
        <f t="shared" si="63"/>
        <v>0.97396392369085583</v>
      </c>
    </row>
    <row r="230" spans="1:20">
      <c r="A230" s="1">
        <v>228</v>
      </c>
      <c r="B230" s="2" t="s">
        <v>592</v>
      </c>
      <c r="C230" s="1" t="str">
        <f>VLOOKUP(A230,'۳۰۰'!C:F,2,0)</f>
        <v>شرکت داروسازی کوثر (هولدینگ)</v>
      </c>
      <c r="D230" s="46" t="s">
        <v>666</v>
      </c>
      <c r="E230" s="6">
        <f>IFERROR(VLOOKUP(A230,'۳۰۰'!C:F,3,0)," ")</f>
        <v>17798.599999999999</v>
      </c>
      <c r="F230" s="6">
        <f t="shared" si="53"/>
        <v>1779.86</v>
      </c>
      <c r="G230" s="11">
        <f t="shared" si="54"/>
        <v>1.77986</v>
      </c>
      <c r="H230" s="6">
        <f t="shared" si="55"/>
        <v>35.597200000000001</v>
      </c>
      <c r="I230" s="6">
        <f t="shared" si="56"/>
        <v>3.5597200000000002E-2</v>
      </c>
      <c r="J230" s="19">
        <f t="shared" si="64"/>
        <v>2.7024383345291571E-4</v>
      </c>
      <c r="K230" s="22">
        <f t="shared" si="57"/>
        <v>0.97397458171705886</v>
      </c>
      <c r="L230" s="9">
        <f t="shared" si="58"/>
        <v>1.1434541228608928</v>
      </c>
      <c r="M230" s="2">
        <f t="shared" si="65"/>
        <v>257</v>
      </c>
      <c r="N230" s="6">
        <f>IFERROR(VLOOKUP(A230,'۳۰۰'!C:F,4,0)," ")</f>
        <v>8303.7000000000007</v>
      </c>
      <c r="O230" s="6">
        <f t="shared" si="59"/>
        <v>830.37000000000012</v>
      </c>
      <c r="P230" s="11">
        <f t="shared" si="60"/>
        <v>0.83037000000000016</v>
      </c>
      <c r="Q230" s="6">
        <f t="shared" si="61"/>
        <v>16.607400000000002</v>
      </c>
      <c r="R230" s="6">
        <f t="shared" si="62"/>
        <v>1.6607400000000001E-2</v>
      </c>
      <c r="S230" s="19">
        <f t="shared" si="66"/>
        <v>1.8849032756130898E-4</v>
      </c>
      <c r="T230" s="22">
        <f t="shared" si="63"/>
        <v>0.97415241401841712</v>
      </c>
    </row>
    <row r="231" spans="1:20">
      <c r="A231" s="1">
        <v>229</v>
      </c>
      <c r="B231" s="2" t="s">
        <v>592</v>
      </c>
      <c r="C231" s="1" t="str">
        <f>VLOOKUP(A231,'۳۰۰'!C:F,2,0)</f>
        <v>شرکت راه آهن حمل و نقل (هولدینگ)</v>
      </c>
      <c r="D231" s="46" t="s">
        <v>653</v>
      </c>
      <c r="E231" s="6">
        <f>IFERROR(VLOOKUP(A231,'۳۰۰'!C:F,3,0)," ")</f>
        <v>17435.099999999999</v>
      </c>
      <c r="F231" s="6">
        <f t="shared" si="53"/>
        <v>1743.5099999999998</v>
      </c>
      <c r="G231" s="11">
        <f t="shared" si="54"/>
        <v>1.7435099999999997</v>
      </c>
      <c r="H231" s="6">
        <f t="shared" si="55"/>
        <v>34.87019999999999</v>
      </c>
      <c r="I231" s="6">
        <f t="shared" si="56"/>
        <v>3.487019999999999E-2</v>
      </c>
      <c r="J231" s="19">
        <f t="shared" si="64"/>
        <v>2.6472465590748309E-4</v>
      </c>
      <c r="K231" s="22">
        <f t="shared" si="57"/>
        <v>0.9742393063729663</v>
      </c>
      <c r="L231" s="9">
        <f t="shared" si="58"/>
        <v>0.19783586960255573</v>
      </c>
      <c r="M231" s="2">
        <f t="shared" si="65"/>
        <v>212</v>
      </c>
      <c r="N231" s="6">
        <f>IFERROR(VLOOKUP(A231,'۳۰۰'!C:F,4,0)," ")</f>
        <v>14555.5</v>
      </c>
      <c r="O231" s="6">
        <f t="shared" si="59"/>
        <v>1455.55</v>
      </c>
      <c r="P231" s="11">
        <f t="shared" si="60"/>
        <v>1.4555499999999999</v>
      </c>
      <c r="Q231" s="6">
        <f t="shared" si="61"/>
        <v>29.111000000000001</v>
      </c>
      <c r="R231" s="6">
        <f t="shared" si="62"/>
        <v>2.9111000000000001E-2</v>
      </c>
      <c r="S231" s="19">
        <f t="shared" si="66"/>
        <v>3.3040343013579883E-4</v>
      </c>
      <c r="T231" s="22">
        <f t="shared" si="63"/>
        <v>0.97448281744855292</v>
      </c>
    </row>
    <row r="232" spans="1:20">
      <c r="A232" s="1">
        <v>230</v>
      </c>
      <c r="B232" s="2" t="s">
        <v>592</v>
      </c>
      <c r="C232" s="1" t="str">
        <f>VLOOKUP(A232,'۳۰۰'!C:F,2,0)</f>
        <v>شرکت سیمان شرق (هولدینگ)</v>
      </c>
      <c r="D232" s="46" t="s">
        <v>664</v>
      </c>
      <c r="E232" s="6">
        <f>IFERROR(VLOOKUP(A232,'۳۰۰'!C:F,3,0)," ")</f>
        <v>17431.8</v>
      </c>
      <c r="F232" s="6">
        <f t="shared" ref="F232:F295" si="67">E232/10</f>
        <v>1743.1799999999998</v>
      </c>
      <c r="G232" s="11">
        <f t="shared" ref="G232:G295" si="68">F232/1000</f>
        <v>1.7431799999999997</v>
      </c>
      <c r="H232" s="6">
        <f t="shared" ref="H232:H295" si="69">F232*1000000000/$C$1/1000000</f>
        <v>34.863599999999991</v>
      </c>
      <c r="I232" s="6">
        <f t="shared" ref="I232:I295" si="70">H232/1000</f>
        <v>3.4863599999999988E-2</v>
      </c>
      <c r="J232" s="19">
        <f t="shared" si="64"/>
        <v>2.6467455058176113E-4</v>
      </c>
      <c r="K232" s="22">
        <f t="shared" ref="K232:K295" si="71">J232+K231</f>
        <v>0.97450398092354806</v>
      </c>
      <c r="L232" s="9">
        <f t="shared" ref="L232:L295" si="72">IFERROR(E232/N232-1," ")</f>
        <v>0.47369933889048577</v>
      </c>
      <c r="M232" s="2">
        <f t="shared" si="65"/>
        <v>222</v>
      </c>
      <c r="N232" s="6">
        <f>IFERROR(VLOOKUP(A232,'۳۰۰'!C:F,4,0)," ")</f>
        <v>11828.6</v>
      </c>
      <c r="O232" s="6">
        <f t="shared" ref="O232:O295" si="73">N232/10</f>
        <v>1182.8600000000001</v>
      </c>
      <c r="P232" s="11">
        <f t="shared" ref="P232:P295" si="74">O232/1000</f>
        <v>1.18286</v>
      </c>
      <c r="Q232" s="6">
        <f t="shared" ref="Q232:Q295" si="75">O232*1000000000/$C$1/1000000</f>
        <v>23.657200000000003</v>
      </c>
      <c r="R232" s="6">
        <f t="shared" ref="R232:R295" si="76">Q232/1000</f>
        <v>2.3657200000000003E-2</v>
      </c>
      <c r="S232" s="19">
        <f t="shared" si="66"/>
        <v>2.6850400286519254E-4</v>
      </c>
      <c r="T232" s="22">
        <f t="shared" ref="T232:T295" si="77">S232+T231</f>
        <v>0.97475132145141807</v>
      </c>
    </row>
    <row r="233" spans="1:20">
      <c r="A233" s="1">
        <v>231</v>
      </c>
      <c r="B233" s="2" t="s">
        <v>592</v>
      </c>
      <c r="C233" s="1" t="str">
        <f>VLOOKUP(A233,'۳۰۰'!C:F,2,0)</f>
        <v>شرکت خدمات همراه آیسان لوتوس</v>
      </c>
      <c r="D233" s="46" t="s">
        <v>652</v>
      </c>
      <c r="E233" s="6">
        <f>IFERROR(VLOOKUP(A233,'۳۰۰'!C:F,3,0)," ")</f>
        <v>17108.599999999999</v>
      </c>
      <c r="F233" s="6">
        <f t="shared" si="67"/>
        <v>1710.86</v>
      </c>
      <c r="G233" s="11">
        <f t="shared" si="68"/>
        <v>1.7108599999999998</v>
      </c>
      <c r="H233" s="6">
        <f t="shared" si="69"/>
        <v>34.217199999999998</v>
      </c>
      <c r="I233" s="6">
        <f t="shared" si="70"/>
        <v>3.4217199999999996E-2</v>
      </c>
      <c r="J233" s="19">
        <f t="shared" si="64"/>
        <v>2.5976726534741792E-4</v>
      </c>
      <c r="K233" s="22">
        <f t="shared" si="71"/>
        <v>0.97476374818889544</v>
      </c>
      <c r="L233" s="9">
        <f t="shared" si="72"/>
        <v>0.44768529095693821</v>
      </c>
      <c r="M233" s="2">
        <f t="shared" si="65"/>
        <v>223</v>
      </c>
      <c r="N233" s="6">
        <f>IFERROR(VLOOKUP(A233,'۳۰۰'!C:F,4,0)," ")</f>
        <v>11817.9</v>
      </c>
      <c r="O233" s="6">
        <f t="shared" si="73"/>
        <v>1181.79</v>
      </c>
      <c r="P233" s="11">
        <f t="shared" si="74"/>
        <v>1.1817899999999999</v>
      </c>
      <c r="Q233" s="6">
        <f t="shared" si="75"/>
        <v>23.6358</v>
      </c>
      <c r="R233" s="6">
        <f t="shared" si="76"/>
        <v>2.3635799999999998E-2</v>
      </c>
      <c r="S233" s="19">
        <f t="shared" si="66"/>
        <v>2.6826111758454578E-4</v>
      </c>
      <c r="T233" s="22">
        <f t="shared" si="77"/>
        <v>0.97501958256900267</v>
      </c>
    </row>
    <row r="234" spans="1:20">
      <c r="A234" s="1">
        <v>232</v>
      </c>
      <c r="B234" s="2" t="s">
        <v>592</v>
      </c>
      <c r="C234" s="1" t="str">
        <f>VLOOKUP(A234,'۳۰۰'!C:F,2,0)</f>
        <v>شرکت تامین سرمایه کاردان</v>
      </c>
      <c r="D234" s="46" t="s">
        <v>655</v>
      </c>
      <c r="E234" s="6">
        <f>IFERROR(VLOOKUP(A234,'۳۰۰'!C:F,3,0)," ")</f>
        <v>17023.3</v>
      </c>
      <c r="F234" s="6">
        <f t="shared" si="67"/>
        <v>1702.33</v>
      </c>
      <c r="G234" s="11">
        <f t="shared" si="68"/>
        <v>1.7023299999999999</v>
      </c>
      <c r="H234" s="6">
        <f t="shared" si="69"/>
        <v>34.046599999999998</v>
      </c>
      <c r="I234" s="6">
        <f t="shared" si="70"/>
        <v>3.4046599999999996E-2</v>
      </c>
      <c r="J234" s="19">
        <f t="shared" si="64"/>
        <v>2.5847211859466581E-4</v>
      </c>
      <c r="K234" s="22">
        <f t="shared" si="71"/>
        <v>0.97502222030749008</v>
      </c>
      <c r="L234" s="9">
        <f t="shared" si="72"/>
        <v>0.82416605051381775</v>
      </c>
      <c r="M234" s="2">
        <f t="shared" si="65"/>
        <v>246</v>
      </c>
      <c r="N234" s="6">
        <f>IFERROR(VLOOKUP(A234,'۳۰۰'!C:F,4,0)," ")</f>
        <v>9332.1</v>
      </c>
      <c r="O234" s="6">
        <f t="shared" si="73"/>
        <v>933.21</v>
      </c>
      <c r="P234" s="11">
        <f t="shared" si="74"/>
        <v>0.93320999999999998</v>
      </c>
      <c r="Q234" s="6">
        <f t="shared" si="75"/>
        <v>18.664200000000001</v>
      </c>
      <c r="R234" s="6">
        <f t="shared" si="76"/>
        <v>1.8664200000000002E-2</v>
      </c>
      <c r="S234" s="19">
        <f t="shared" si="66"/>
        <v>2.1183455397411896E-4</v>
      </c>
      <c r="T234" s="22">
        <f t="shared" si="77"/>
        <v>0.97523141712297678</v>
      </c>
    </row>
    <row r="235" spans="1:20">
      <c r="A235" s="1">
        <v>233</v>
      </c>
      <c r="B235" s="2" t="s">
        <v>592</v>
      </c>
      <c r="C235" s="1" t="str">
        <f>VLOOKUP(A235,'۳۰۰'!C:F,2,0)</f>
        <v>شرکت ملی ساختمان (هولدینگ)</v>
      </c>
      <c r="D235" s="46" t="s">
        <v>667</v>
      </c>
      <c r="E235" s="6">
        <f>IFERROR(VLOOKUP(A235,'۳۰۰'!C:F,3,0)," ")</f>
        <v>16582.2</v>
      </c>
      <c r="F235" s="6">
        <f t="shared" si="67"/>
        <v>1658.22</v>
      </c>
      <c r="G235" s="11">
        <f t="shared" si="68"/>
        <v>1.65822</v>
      </c>
      <c r="H235" s="6">
        <f t="shared" si="69"/>
        <v>33.164400000000001</v>
      </c>
      <c r="I235" s="6">
        <f t="shared" si="70"/>
        <v>3.3164400000000004E-2</v>
      </c>
      <c r="J235" s="19">
        <f t="shared" si="64"/>
        <v>2.5177470672316579E-4</v>
      </c>
      <c r="K235" s="22">
        <f t="shared" si="71"/>
        <v>0.9752739950142133</v>
      </c>
      <c r="L235" s="9">
        <f t="shared" si="72"/>
        <v>7.0254361450137859E-2</v>
      </c>
      <c r="M235" s="2">
        <f t="shared" si="65"/>
        <v>205</v>
      </c>
      <c r="N235" s="6">
        <f>IFERROR(VLOOKUP(A235,'۳۰۰'!C:F,4,0)," ")</f>
        <v>15493.7</v>
      </c>
      <c r="O235" s="6">
        <f t="shared" si="73"/>
        <v>1549.3700000000001</v>
      </c>
      <c r="P235" s="11">
        <f t="shared" si="74"/>
        <v>1.5493700000000001</v>
      </c>
      <c r="Q235" s="6">
        <f t="shared" si="75"/>
        <v>30.987400000000001</v>
      </c>
      <c r="R235" s="6">
        <f t="shared" si="76"/>
        <v>3.0987400000000002E-2</v>
      </c>
      <c r="S235" s="19">
        <f t="shared" si="66"/>
        <v>3.5170015633231605E-4</v>
      </c>
      <c r="T235" s="22">
        <f t="shared" si="77"/>
        <v>0.97558311727930913</v>
      </c>
    </row>
    <row r="236" spans="1:20">
      <c r="A236" s="1">
        <v>234</v>
      </c>
      <c r="B236" s="2" t="s">
        <v>592</v>
      </c>
      <c r="C236" s="1" t="str">
        <f>VLOOKUP(A236,'۳۰۰'!C:F,2,0)</f>
        <v>شرکت توسعه خدمات دریایی و بندری سینا</v>
      </c>
      <c r="D236" s="46" t="s">
        <v>653</v>
      </c>
      <c r="E236" s="6">
        <f>IFERROR(VLOOKUP(A236,'۳۰۰'!C:F,3,0)," ")</f>
        <v>16311.6</v>
      </c>
      <c r="F236" s="6">
        <f t="shared" si="67"/>
        <v>1631.16</v>
      </c>
      <c r="G236" s="11">
        <f t="shared" si="68"/>
        <v>1.6311600000000002</v>
      </c>
      <c r="H236" s="6">
        <f t="shared" si="69"/>
        <v>32.623199999999997</v>
      </c>
      <c r="I236" s="6">
        <f t="shared" si="70"/>
        <v>3.2623199999999998E-2</v>
      </c>
      <c r="J236" s="19">
        <f t="shared" si="64"/>
        <v>2.4766607001396621E-4</v>
      </c>
      <c r="K236" s="22">
        <f t="shared" si="71"/>
        <v>0.97552166108422722</v>
      </c>
      <c r="L236" s="9">
        <f t="shared" si="72"/>
        <v>0.50089713744145614</v>
      </c>
      <c r="M236" s="2">
        <f t="shared" si="65"/>
        <v>232</v>
      </c>
      <c r="N236" s="6">
        <f>IFERROR(VLOOKUP(A236,'۳۰۰'!C:F,4,0)," ")</f>
        <v>10867.9</v>
      </c>
      <c r="O236" s="6">
        <f t="shared" si="73"/>
        <v>1086.79</v>
      </c>
      <c r="P236" s="11">
        <f t="shared" si="74"/>
        <v>1.0867899999999999</v>
      </c>
      <c r="Q236" s="6">
        <f t="shared" si="75"/>
        <v>21.735800000000001</v>
      </c>
      <c r="R236" s="6">
        <f t="shared" si="76"/>
        <v>2.17358E-2</v>
      </c>
      <c r="S236" s="19">
        <f t="shared" si="66"/>
        <v>2.4669653659254906E-4</v>
      </c>
      <c r="T236" s="22">
        <f t="shared" si="77"/>
        <v>0.97582981381590173</v>
      </c>
    </row>
    <row r="237" spans="1:20">
      <c r="A237" s="1">
        <v>235</v>
      </c>
      <c r="B237" s="2" t="s">
        <v>592</v>
      </c>
      <c r="C237" s="1" t="str">
        <f>VLOOKUP(A237,'۳۰۰'!C:F,2,0)</f>
        <v>شرکت بازرگانی بهران</v>
      </c>
      <c r="D237" s="46" t="s">
        <v>656</v>
      </c>
      <c r="E237" s="6">
        <f>IFERROR(VLOOKUP(A237,'۳۰۰'!C:F,3,0)," ")</f>
        <v>16281.1</v>
      </c>
      <c r="F237" s="6">
        <f t="shared" si="67"/>
        <v>1628.1100000000001</v>
      </c>
      <c r="G237" s="11">
        <f t="shared" si="68"/>
        <v>1.6281100000000002</v>
      </c>
      <c r="H237" s="6">
        <f t="shared" si="69"/>
        <v>32.562200000000004</v>
      </c>
      <c r="I237" s="6">
        <f t="shared" si="70"/>
        <v>3.2562200000000006E-2</v>
      </c>
      <c r="J237" s="19">
        <f t="shared" si="64"/>
        <v>2.472029753368392E-4</v>
      </c>
      <c r="K237" s="22">
        <f t="shared" si="71"/>
        <v>0.97576886405956409</v>
      </c>
      <c r="L237" s="9">
        <f t="shared" si="72"/>
        <v>0.96150741539462459</v>
      </c>
      <c r="M237" s="2">
        <f t="shared" si="65"/>
        <v>258</v>
      </c>
      <c r="N237" s="6">
        <f>IFERROR(VLOOKUP(A237,'۳۰۰'!C:F,4,0)," ")</f>
        <v>8300.2999999999993</v>
      </c>
      <c r="O237" s="6">
        <f t="shared" si="73"/>
        <v>830.03</v>
      </c>
      <c r="P237" s="11">
        <f t="shared" si="74"/>
        <v>0.83002999999999993</v>
      </c>
      <c r="Q237" s="6">
        <f t="shared" si="75"/>
        <v>16.6006</v>
      </c>
      <c r="R237" s="6">
        <f t="shared" si="76"/>
        <v>1.66006E-2</v>
      </c>
      <c r="S237" s="19">
        <f t="shared" si="66"/>
        <v>1.8841314906091654E-4</v>
      </c>
      <c r="T237" s="22">
        <f t="shared" si="77"/>
        <v>0.97601822696496265</v>
      </c>
    </row>
    <row r="238" spans="1:20">
      <c r="A238" s="1">
        <v>236</v>
      </c>
      <c r="B238" s="2" t="s">
        <v>592</v>
      </c>
      <c r="C238" s="1" t="str">
        <f>VLOOKUP(A238,'۳۰۰'!C:F,2,0)</f>
        <v>شرکت تیپاکس اکسپرس پارس (هولدینگ)</v>
      </c>
      <c r="D238" s="46" t="s">
        <v>656</v>
      </c>
      <c r="E238" s="6">
        <f>IFERROR(VLOOKUP(A238,'۳۰۰'!C:F,3,0)," ")</f>
        <v>16155.3</v>
      </c>
      <c r="F238" s="6">
        <f t="shared" si="67"/>
        <v>1615.53</v>
      </c>
      <c r="G238" s="11">
        <f t="shared" si="68"/>
        <v>1.6155299999999999</v>
      </c>
      <c r="H238" s="6">
        <f t="shared" si="69"/>
        <v>32.310600000000001</v>
      </c>
      <c r="I238" s="6">
        <f t="shared" si="70"/>
        <v>3.2310600000000002E-2</v>
      </c>
      <c r="J238" s="19">
        <f t="shared" si="64"/>
        <v>2.4529289958659048E-4</v>
      </c>
      <c r="K238" s="22">
        <f t="shared" si="71"/>
        <v>0.97601415695915072</v>
      </c>
      <c r="L238" s="9">
        <f t="shared" si="72"/>
        <v>0.88228783147690737</v>
      </c>
      <c r="M238" s="2">
        <f t="shared" si="65"/>
        <v>250</v>
      </c>
      <c r="N238" s="6">
        <f>IFERROR(VLOOKUP(A238,'۳۰۰'!C:F,4,0)," ")</f>
        <v>8582.7999999999993</v>
      </c>
      <c r="O238" s="6">
        <f t="shared" si="73"/>
        <v>858.28</v>
      </c>
      <c r="P238" s="11">
        <f t="shared" si="74"/>
        <v>0.85827999999999993</v>
      </c>
      <c r="Q238" s="6">
        <f t="shared" si="75"/>
        <v>17.165600000000001</v>
      </c>
      <c r="R238" s="6">
        <f t="shared" si="76"/>
        <v>1.71656E-2</v>
      </c>
      <c r="S238" s="19">
        <f t="shared" si="66"/>
        <v>1.9482577446116822E-4</v>
      </c>
      <c r="T238" s="22">
        <f t="shared" si="77"/>
        <v>0.97621305273942383</v>
      </c>
    </row>
    <row r="239" spans="1:20">
      <c r="A239" s="1">
        <v>237</v>
      </c>
      <c r="B239" s="2" t="s">
        <v>592</v>
      </c>
      <c r="C239" s="1" t="str">
        <f>VLOOKUP(A239,'۳۰۰'!C:F,2,0)</f>
        <v>شرکت صنعتی و بازرگانی صنام (هولدینگ)</v>
      </c>
      <c r="D239" s="46" t="s">
        <v>658</v>
      </c>
      <c r="E239" s="6">
        <f>IFERROR(VLOOKUP(A239,'۳۰۰'!C:F,3,0)," ")</f>
        <v>15841.4</v>
      </c>
      <c r="F239" s="6">
        <f t="shared" si="67"/>
        <v>1584.1399999999999</v>
      </c>
      <c r="G239" s="11">
        <f t="shared" si="68"/>
        <v>1.5841399999999999</v>
      </c>
      <c r="H239" s="6">
        <f t="shared" si="69"/>
        <v>31.682799999999997</v>
      </c>
      <c r="I239" s="6">
        <f t="shared" si="70"/>
        <v>3.1682799999999997E-2</v>
      </c>
      <c r="J239" s="19">
        <f t="shared" si="64"/>
        <v>2.4052682027019079E-4</v>
      </c>
      <c r="K239" s="22">
        <f t="shared" si="71"/>
        <v>0.97625468377942093</v>
      </c>
      <c r="L239" s="9">
        <f t="shared" si="72"/>
        <v>0.45095668580954218</v>
      </c>
      <c r="M239" s="2">
        <f t="shared" si="65"/>
        <v>230</v>
      </c>
      <c r="N239" s="6">
        <f>IFERROR(VLOOKUP(A239,'۳۰۰'!C:F,4,0)," ")</f>
        <v>10917.9</v>
      </c>
      <c r="O239" s="6">
        <f t="shared" si="73"/>
        <v>1091.79</v>
      </c>
      <c r="P239" s="11">
        <f t="shared" si="74"/>
        <v>1.09179</v>
      </c>
      <c r="Q239" s="6">
        <f t="shared" si="75"/>
        <v>21.835799999999999</v>
      </c>
      <c r="R239" s="6">
        <f t="shared" si="76"/>
        <v>2.1835799999999999E-2</v>
      </c>
      <c r="S239" s="19">
        <f t="shared" si="66"/>
        <v>2.4783151453949625E-4</v>
      </c>
      <c r="T239" s="22">
        <f t="shared" si="77"/>
        <v>0.97646088425396327</v>
      </c>
    </row>
    <row r="240" spans="1:20">
      <c r="A240" s="1">
        <v>238</v>
      </c>
      <c r="B240" s="2" t="s">
        <v>592</v>
      </c>
      <c r="C240" s="1" t="str">
        <f>VLOOKUP(A240,'۳۰۰'!C:F,2,0)</f>
        <v>شرکت همکاران سیستم (هولدینگ)</v>
      </c>
      <c r="D240" s="46" t="s">
        <v>652</v>
      </c>
      <c r="E240" s="6">
        <f>IFERROR(VLOOKUP(A240,'۳۰۰'!C:F,3,0)," ")</f>
        <v>15493.7</v>
      </c>
      <c r="F240" s="6">
        <f t="shared" si="67"/>
        <v>1549.3700000000001</v>
      </c>
      <c r="G240" s="11">
        <f t="shared" si="68"/>
        <v>1.5493700000000001</v>
      </c>
      <c r="H240" s="6">
        <f t="shared" si="69"/>
        <v>30.987400000000001</v>
      </c>
      <c r="I240" s="6">
        <f t="shared" si="70"/>
        <v>3.0987400000000002E-2</v>
      </c>
      <c r="J240" s="19">
        <f t="shared" si="64"/>
        <v>2.352475409509422E-4</v>
      </c>
      <c r="K240" s="22">
        <f t="shared" si="71"/>
        <v>0.97648993132037187</v>
      </c>
      <c r="L240" s="9">
        <f t="shared" si="72"/>
        <v>0.65357851821810509</v>
      </c>
      <c r="M240" s="2">
        <f t="shared" si="65"/>
        <v>245</v>
      </c>
      <c r="N240" s="6">
        <f>IFERROR(VLOOKUP(A240,'۳۰۰'!C:F,4,0)," ")</f>
        <v>9369.7999999999993</v>
      </c>
      <c r="O240" s="6">
        <f t="shared" si="73"/>
        <v>936.9799999999999</v>
      </c>
      <c r="P240" s="11">
        <f t="shared" si="74"/>
        <v>0.93697999999999992</v>
      </c>
      <c r="Q240" s="6">
        <f t="shared" si="75"/>
        <v>18.739599999999996</v>
      </c>
      <c r="R240" s="6">
        <f t="shared" si="76"/>
        <v>1.8739599999999995E-2</v>
      </c>
      <c r="S240" s="19">
        <f t="shared" si="66"/>
        <v>2.1269032734611706E-4</v>
      </c>
      <c r="T240" s="22">
        <f t="shared" si="77"/>
        <v>0.97667357458130943</v>
      </c>
    </row>
    <row r="241" spans="1:20">
      <c r="A241" s="1">
        <v>239</v>
      </c>
      <c r="B241" s="2" t="s">
        <v>592</v>
      </c>
      <c r="C241" s="1" t="str">
        <f>VLOOKUP(A241,'۳۰۰'!C:F,2,0)</f>
        <v>شرکت توسعه فن افزار توسن (هولدینگ)</v>
      </c>
      <c r="D241" s="46" t="s">
        <v>652</v>
      </c>
      <c r="E241" s="6">
        <f>IFERROR(VLOOKUP(A241,'۳۰۰'!C:F,3,0)," ")</f>
        <v>15153.1</v>
      </c>
      <c r="F241" s="6">
        <f t="shared" si="67"/>
        <v>1515.31</v>
      </c>
      <c r="G241" s="11">
        <f t="shared" si="68"/>
        <v>1.5153099999999999</v>
      </c>
      <c r="H241" s="6">
        <f t="shared" si="69"/>
        <v>30.3062</v>
      </c>
      <c r="I241" s="6">
        <f t="shared" si="70"/>
        <v>3.0306200000000002E-2</v>
      </c>
      <c r="J241" s="19">
        <f t="shared" si="64"/>
        <v>2.3007606399915595E-4</v>
      </c>
      <c r="K241" s="22">
        <f t="shared" si="71"/>
        <v>0.97672000738437104</v>
      </c>
      <c r="L241" s="9">
        <f t="shared" si="72"/>
        <v>0.80559560549551401</v>
      </c>
      <c r="M241" s="2">
        <f t="shared" si="65"/>
        <v>254</v>
      </c>
      <c r="N241" s="6">
        <f>IFERROR(VLOOKUP(A241,'۳۰۰'!C:F,4,0)," ")</f>
        <v>8392.2999999999993</v>
      </c>
      <c r="O241" s="6">
        <f t="shared" si="73"/>
        <v>839.2299999999999</v>
      </c>
      <c r="P241" s="11">
        <f t="shared" si="74"/>
        <v>0.83922999999999992</v>
      </c>
      <c r="Q241" s="6">
        <f t="shared" si="75"/>
        <v>16.784599999999998</v>
      </c>
      <c r="R241" s="6">
        <f t="shared" si="76"/>
        <v>1.6784599999999997E-2</v>
      </c>
      <c r="S241" s="19">
        <f t="shared" si="66"/>
        <v>1.9050150848329934E-4</v>
      </c>
      <c r="T241" s="22">
        <f t="shared" si="77"/>
        <v>0.97686407608979275</v>
      </c>
    </row>
    <row r="242" spans="1:20">
      <c r="A242" s="1">
        <v>240</v>
      </c>
      <c r="B242" s="2" t="s">
        <v>592</v>
      </c>
      <c r="C242" s="1" t="str">
        <f>VLOOKUP(A242,'۳۰۰'!C:F,2,0)</f>
        <v>شرکت حمل و نقل بین المللی خلیج فارس</v>
      </c>
      <c r="D242" s="46" t="s">
        <v>653</v>
      </c>
      <c r="E242" s="6">
        <f>IFERROR(VLOOKUP(A242,'۳۰۰'!C:F,3,0)," ")</f>
        <v>15084.8</v>
      </c>
      <c r="F242" s="6">
        <f t="shared" si="67"/>
        <v>1508.48</v>
      </c>
      <c r="G242" s="11">
        <f t="shared" si="68"/>
        <v>1.50848</v>
      </c>
      <c r="H242" s="6">
        <f t="shared" si="69"/>
        <v>30.169599999999999</v>
      </c>
      <c r="I242" s="6">
        <f t="shared" si="70"/>
        <v>3.0169599999999998E-2</v>
      </c>
      <c r="J242" s="19">
        <f t="shared" si="64"/>
        <v>2.2903903559103199E-4</v>
      </c>
      <c r="K242" s="22">
        <f t="shared" si="71"/>
        <v>0.97694904641996205</v>
      </c>
      <c r="L242" s="9">
        <f t="shared" si="72"/>
        <v>0.95502792934071201</v>
      </c>
      <c r="M242" s="2">
        <f t="shared" si="65"/>
        <v>263</v>
      </c>
      <c r="N242" s="6">
        <f>IFERROR(VLOOKUP(A242,'۳۰۰'!C:F,4,0)," ")</f>
        <v>7715.9</v>
      </c>
      <c r="O242" s="6">
        <f t="shared" si="73"/>
        <v>771.58999999999992</v>
      </c>
      <c r="P242" s="11">
        <f t="shared" si="74"/>
        <v>0.77158999999999989</v>
      </c>
      <c r="Q242" s="6">
        <f t="shared" si="75"/>
        <v>15.431799999999997</v>
      </c>
      <c r="R242" s="6">
        <f t="shared" si="76"/>
        <v>1.5431799999999997E-2</v>
      </c>
      <c r="S242" s="19">
        <f t="shared" si="66"/>
        <v>1.7514752681699767E-4</v>
      </c>
      <c r="T242" s="22">
        <f t="shared" si="77"/>
        <v>0.97703922361660978</v>
      </c>
    </row>
    <row r="243" spans="1:20">
      <c r="A243" s="1">
        <v>241</v>
      </c>
      <c r="B243" s="2" t="s">
        <v>592</v>
      </c>
      <c r="C243" s="1" t="str">
        <f>VLOOKUP(A243,'۳۰۰'!C:F,2,0)</f>
        <v>شرکت بین المللی معدنی و صنعتی سی پی جی پارس (هولدینگ)</v>
      </c>
      <c r="D243" s="46" t="s">
        <v>645</v>
      </c>
      <c r="E243" s="6">
        <f>IFERROR(VLOOKUP(A243,'۳۰۰'!C:F,3,0)," ")</f>
        <v>14714.4</v>
      </c>
      <c r="F243" s="6">
        <f t="shared" si="67"/>
        <v>1471.44</v>
      </c>
      <c r="G243" s="11">
        <f t="shared" si="68"/>
        <v>1.4714400000000001</v>
      </c>
      <c r="H243" s="6">
        <f t="shared" si="69"/>
        <v>29.428799999999999</v>
      </c>
      <c r="I243" s="6">
        <f t="shared" si="70"/>
        <v>2.9428799999999998E-2</v>
      </c>
      <c r="J243" s="19">
        <f t="shared" si="64"/>
        <v>2.2341509236454454E-4</v>
      </c>
      <c r="K243" s="22">
        <f t="shared" si="71"/>
        <v>0.97717246151232662</v>
      </c>
      <c r="L243" s="9">
        <f t="shared" si="72"/>
        <v>10.447331569939317</v>
      </c>
      <c r="M243" s="2">
        <f t="shared" si="65"/>
        <v>446</v>
      </c>
      <c r="N243" s="6">
        <f>IFERROR(VLOOKUP(A243,'۳۰۰'!C:F,4,0)," ")</f>
        <v>1285.4000000000001</v>
      </c>
      <c r="O243" s="6">
        <f t="shared" si="73"/>
        <v>128.54000000000002</v>
      </c>
      <c r="P243" s="11">
        <f t="shared" si="74"/>
        <v>0.12854000000000002</v>
      </c>
      <c r="Q243" s="6">
        <f t="shared" si="75"/>
        <v>2.5708000000000006</v>
      </c>
      <c r="R243" s="6">
        <f t="shared" si="76"/>
        <v>2.5708000000000007E-3</v>
      </c>
      <c r="S243" s="19">
        <f t="shared" si="66"/>
        <v>2.9178013060118573E-5</v>
      </c>
      <c r="T243" s="22">
        <f t="shared" si="77"/>
        <v>0.9770684016296699</v>
      </c>
    </row>
    <row r="244" spans="1:20">
      <c r="A244" s="1">
        <v>242</v>
      </c>
      <c r="B244" s="2" t="s">
        <v>592</v>
      </c>
      <c r="C244" s="1" t="str">
        <f>VLOOKUP(A244,'۳۰۰'!C:F,2,0)</f>
        <v>شرکت توسعه و عمران بهناد بنا (هولدینگ)</v>
      </c>
      <c r="D244" s="46" t="s">
        <v>647</v>
      </c>
      <c r="E244" s="6">
        <f>IFERROR(VLOOKUP(A244,'۳۰۰'!C:F,3,0)," ")</f>
        <v>14442.4</v>
      </c>
      <c r="F244" s="6">
        <f t="shared" si="67"/>
        <v>1444.24</v>
      </c>
      <c r="G244" s="11">
        <f t="shared" si="68"/>
        <v>1.44424</v>
      </c>
      <c r="H244" s="6">
        <f t="shared" si="69"/>
        <v>28.884799999999998</v>
      </c>
      <c r="I244" s="6">
        <f t="shared" si="70"/>
        <v>2.8884799999999999E-2</v>
      </c>
      <c r="J244" s="19">
        <f t="shared" si="64"/>
        <v>2.1928519885049325E-4</v>
      </c>
      <c r="K244" s="22">
        <f t="shared" si="71"/>
        <v>0.97739174671117712</v>
      </c>
      <c r="L244" s="9">
        <f t="shared" si="72"/>
        <v>1.5269272491864085</v>
      </c>
      <c r="M244" s="2">
        <f t="shared" si="65"/>
        <v>298</v>
      </c>
      <c r="N244" s="6">
        <f>IFERROR(VLOOKUP(A244,'۳۰۰'!C:F,4,0)," ")</f>
        <v>5715.4</v>
      </c>
      <c r="O244" s="6">
        <f t="shared" si="73"/>
        <v>571.54</v>
      </c>
      <c r="P244" s="11">
        <f t="shared" si="74"/>
        <v>0.57153999999999994</v>
      </c>
      <c r="Q244" s="6">
        <f t="shared" si="75"/>
        <v>11.4308</v>
      </c>
      <c r="R244" s="6">
        <f t="shared" si="76"/>
        <v>1.14308E-2</v>
      </c>
      <c r="S244" s="19">
        <f t="shared" si="66"/>
        <v>1.2973705915964029E-4</v>
      </c>
      <c r="T244" s="22">
        <f t="shared" si="77"/>
        <v>0.97719813868882954</v>
      </c>
    </row>
    <row r="245" spans="1:20">
      <c r="A245" s="1">
        <v>243</v>
      </c>
      <c r="B245" s="2" t="s">
        <v>592</v>
      </c>
      <c r="C245" s="1" t="str">
        <f>VLOOKUP(A245,'۳۰۰'!C:F,2,0)</f>
        <v>شرکت زیرساخت فناوری اطلاعات و ارتباطات پاسارگاد آریان</v>
      </c>
      <c r="D245" s="46" t="s">
        <v>654</v>
      </c>
      <c r="E245" s="6">
        <f>IFERROR(VLOOKUP(A245,'۳۰۰'!C:F,3,0)," ")</f>
        <v>14038.6</v>
      </c>
      <c r="F245" s="6">
        <f t="shared" si="67"/>
        <v>1403.8600000000001</v>
      </c>
      <c r="G245" s="11">
        <f t="shared" si="68"/>
        <v>1.4038600000000001</v>
      </c>
      <c r="H245" s="6">
        <f t="shared" si="69"/>
        <v>28.077200000000005</v>
      </c>
      <c r="I245" s="6">
        <f t="shared" si="70"/>
        <v>2.8077200000000004E-2</v>
      </c>
      <c r="J245" s="19">
        <f t="shared" si="64"/>
        <v>2.1315412899397158E-4</v>
      </c>
      <c r="K245" s="22">
        <f t="shared" si="71"/>
        <v>0.97760490084017104</v>
      </c>
      <c r="L245" s="9">
        <f t="shared" si="72"/>
        <v>0.50659469205095453</v>
      </c>
      <c r="M245" s="2">
        <f t="shared" si="65"/>
        <v>247</v>
      </c>
      <c r="N245" s="6">
        <f>IFERROR(VLOOKUP(A245,'۳۰۰'!C:F,4,0)," ")</f>
        <v>9318.1</v>
      </c>
      <c r="O245" s="6">
        <f t="shared" si="73"/>
        <v>931.81000000000006</v>
      </c>
      <c r="P245" s="11">
        <f t="shared" si="74"/>
        <v>0.93181000000000003</v>
      </c>
      <c r="Q245" s="6">
        <f t="shared" si="75"/>
        <v>18.636199999999999</v>
      </c>
      <c r="R245" s="6">
        <f t="shared" si="76"/>
        <v>1.8636199999999999E-2</v>
      </c>
      <c r="S245" s="19">
        <f t="shared" si="66"/>
        <v>2.1151676014897369E-4</v>
      </c>
      <c r="T245" s="22">
        <f t="shared" si="77"/>
        <v>0.97740965544897851</v>
      </c>
    </row>
    <row r="246" spans="1:20">
      <c r="A246" s="1">
        <v>244</v>
      </c>
      <c r="B246" s="2" t="s">
        <v>592</v>
      </c>
      <c r="C246" s="1" t="str">
        <f>VLOOKUP(A246,'۳۰۰'!C:F,2,0)</f>
        <v>شرکت مهندسی و ساختمان تیو انرژی</v>
      </c>
      <c r="D246" s="46" t="s">
        <v>646</v>
      </c>
      <c r="E246" s="6">
        <f>IFERROR(VLOOKUP(A246,'۳۰۰'!C:F,3,0)," ")</f>
        <v>13994.6</v>
      </c>
      <c r="F246" s="6">
        <f t="shared" si="67"/>
        <v>1399.46</v>
      </c>
      <c r="G246" s="11">
        <f t="shared" si="68"/>
        <v>1.3994599999999999</v>
      </c>
      <c r="H246" s="6">
        <f t="shared" si="69"/>
        <v>27.9892</v>
      </c>
      <c r="I246" s="6">
        <f t="shared" si="70"/>
        <v>2.7989199999999999E-2</v>
      </c>
      <c r="J246" s="19">
        <f t="shared" si="64"/>
        <v>2.1248605798434561E-4</v>
      </c>
      <c r="K246" s="22">
        <f t="shared" si="71"/>
        <v>0.97781738689815534</v>
      </c>
      <c r="L246" s="9">
        <f t="shared" si="72"/>
        <v>2.0346517477665018</v>
      </c>
      <c r="M246" s="2">
        <f t="shared" si="65"/>
        <v>324</v>
      </c>
      <c r="N246" s="6">
        <f>IFERROR(VLOOKUP(A246,'۳۰۰'!C:F,4,0)," ")</f>
        <v>4611.6000000000004</v>
      </c>
      <c r="O246" s="6">
        <f t="shared" si="73"/>
        <v>461.16</v>
      </c>
      <c r="P246" s="11">
        <f t="shared" si="74"/>
        <v>0.46116000000000001</v>
      </c>
      <c r="Q246" s="6">
        <f t="shared" si="75"/>
        <v>9.2232000000000003</v>
      </c>
      <c r="R246" s="6">
        <f t="shared" si="76"/>
        <v>9.2232000000000008E-3</v>
      </c>
      <c r="S246" s="19">
        <f t="shared" si="66"/>
        <v>1.0468128600283397E-4</v>
      </c>
      <c r="T246" s="22">
        <f t="shared" si="77"/>
        <v>0.97751433673498134</v>
      </c>
    </row>
    <row r="247" spans="1:20">
      <c r="A247" s="1">
        <v>245</v>
      </c>
      <c r="B247" s="2" t="s">
        <v>592</v>
      </c>
      <c r="C247" s="1" t="str">
        <f>VLOOKUP(A247,'۳۰۰'!C:F,2,0)</f>
        <v>شرکت رایانه خدمات امید</v>
      </c>
      <c r="D247" s="46" t="s">
        <v>652</v>
      </c>
      <c r="E247" s="6">
        <f>IFERROR(VLOOKUP(A247,'۳۰۰'!C:F,3,0)," ")</f>
        <v>13897.7</v>
      </c>
      <c r="F247" s="6">
        <f t="shared" si="67"/>
        <v>1389.77</v>
      </c>
      <c r="G247" s="11">
        <f t="shared" si="68"/>
        <v>1.3897699999999999</v>
      </c>
      <c r="H247" s="6">
        <f t="shared" si="69"/>
        <v>27.795400000000001</v>
      </c>
      <c r="I247" s="6">
        <f t="shared" si="70"/>
        <v>2.7795400000000001E-2</v>
      </c>
      <c r="J247" s="19">
        <f t="shared" si="64"/>
        <v>2.1101478341996484E-4</v>
      </c>
      <c r="K247" s="22">
        <f t="shared" si="71"/>
        <v>0.97802840168157534</v>
      </c>
      <c r="L247" s="9">
        <f t="shared" si="72"/>
        <v>1.0790312205484165</v>
      </c>
      <c r="M247" s="2">
        <f t="shared" si="65"/>
        <v>281</v>
      </c>
      <c r="N247" s="6">
        <f>IFERROR(VLOOKUP(A247,'۳۰۰'!C:F,4,0)," ")</f>
        <v>6684.7</v>
      </c>
      <c r="O247" s="6">
        <f t="shared" si="73"/>
        <v>668.47</v>
      </c>
      <c r="P247" s="11">
        <f t="shared" si="74"/>
        <v>0.66847000000000001</v>
      </c>
      <c r="Q247" s="6">
        <f t="shared" si="75"/>
        <v>13.369400000000001</v>
      </c>
      <c r="R247" s="6">
        <f t="shared" si="76"/>
        <v>1.33694E-2</v>
      </c>
      <c r="S247" s="19">
        <f t="shared" si="66"/>
        <v>1.5173974163915869E-4</v>
      </c>
      <c r="T247" s="22">
        <f t="shared" si="77"/>
        <v>0.97766607647662052</v>
      </c>
    </row>
    <row r="248" spans="1:20">
      <c r="A248" s="1">
        <v>246</v>
      </c>
      <c r="B248" s="2" t="s">
        <v>592</v>
      </c>
      <c r="C248" s="1" t="str">
        <f>VLOOKUP(A248,'۳۰۰'!C:F,2,0)</f>
        <v>شرکت تجارت الکترونیک ارتباط فردا (هولدینگ)</v>
      </c>
      <c r="D248" s="46" t="s">
        <v>652</v>
      </c>
      <c r="E248" s="6">
        <f>IFERROR(VLOOKUP(A248,'۳۰۰'!C:F,3,0)," ")</f>
        <v>13853.6</v>
      </c>
      <c r="F248" s="6">
        <f t="shared" si="67"/>
        <v>1385.3600000000001</v>
      </c>
      <c r="G248" s="11">
        <f t="shared" si="68"/>
        <v>1.3853600000000001</v>
      </c>
      <c r="H248" s="6">
        <f t="shared" si="69"/>
        <v>27.707200000000004</v>
      </c>
      <c r="I248" s="6">
        <f t="shared" si="70"/>
        <v>2.7707200000000005E-2</v>
      </c>
      <c r="J248" s="19">
        <f t="shared" si="64"/>
        <v>2.1034519406713524E-4</v>
      </c>
      <c r="K248" s="22">
        <f t="shared" si="71"/>
        <v>0.9782387468756425</v>
      </c>
      <c r="L248" s="9">
        <f t="shared" si="72"/>
        <v>0.25552605105989623</v>
      </c>
      <c r="M248" s="2">
        <f t="shared" si="65"/>
        <v>227</v>
      </c>
      <c r="N248" s="6">
        <f>IFERROR(VLOOKUP(A248,'۳۰۰'!C:F,4,0)," ")</f>
        <v>11034.1</v>
      </c>
      <c r="O248" s="6">
        <f t="shared" si="73"/>
        <v>1103.4100000000001</v>
      </c>
      <c r="P248" s="11">
        <f t="shared" si="74"/>
        <v>1.10341</v>
      </c>
      <c r="Q248" s="6">
        <f t="shared" si="75"/>
        <v>22.068200000000001</v>
      </c>
      <c r="R248" s="6">
        <f t="shared" si="76"/>
        <v>2.20682E-2</v>
      </c>
      <c r="S248" s="19">
        <f t="shared" si="66"/>
        <v>2.5046920328820156E-4</v>
      </c>
      <c r="T248" s="22">
        <f t="shared" si="77"/>
        <v>0.97791654567990871</v>
      </c>
    </row>
    <row r="249" spans="1:20">
      <c r="A249" s="1">
        <v>247</v>
      </c>
      <c r="B249" s="2" t="s">
        <v>592</v>
      </c>
      <c r="C249" s="1" t="str">
        <f>VLOOKUP(A249,'۳۰۰'!C:F,2,0)</f>
        <v>شرکت تولید نیروی برق دماوند (هولدینگ)</v>
      </c>
      <c r="D249" s="46" t="s">
        <v>646</v>
      </c>
      <c r="E249" s="6">
        <f>IFERROR(VLOOKUP(A249,'۳۰۰'!C:F,3,0)," ")</f>
        <v>13851.9</v>
      </c>
      <c r="F249" s="6">
        <f t="shared" si="67"/>
        <v>1385.19</v>
      </c>
      <c r="G249" s="11">
        <f t="shared" si="68"/>
        <v>1.3851900000000001</v>
      </c>
      <c r="H249" s="6">
        <f t="shared" si="69"/>
        <v>27.703800000000001</v>
      </c>
      <c r="I249" s="6">
        <f t="shared" si="70"/>
        <v>2.7703800000000001E-2</v>
      </c>
      <c r="J249" s="19">
        <f t="shared" si="64"/>
        <v>2.103193822326724E-4</v>
      </c>
      <c r="K249" s="22">
        <f t="shared" si="71"/>
        <v>0.9784490662578752</v>
      </c>
      <c r="L249" s="9">
        <f t="shared" si="72"/>
        <v>0.14241532028601811</v>
      </c>
      <c r="M249" s="2">
        <f t="shared" si="65"/>
        <v>221</v>
      </c>
      <c r="N249" s="6">
        <f>IFERROR(VLOOKUP(A249,'۳۰۰'!C:F,4,0)," ")</f>
        <v>12125.1</v>
      </c>
      <c r="O249" s="6">
        <f t="shared" si="73"/>
        <v>1212.51</v>
      </c>
      <c r="P249" s="11">
        <f t="shared" si="74"/>
        <v>1.21251</v>
      </c>
      <c r="Q249" s="6">
        <f t="shared" si="75"/>
        <v>24.2502</v>
      </c>
      <c r="R249" s="6">
        <f t="shared" si="76"/>
        <v>2.42502E-2</v>
      </c>
      <c r="S249" s="19">
        <f t="shared" si="66"/>
        <v>2.7523442209058938E-4</v>
      </c>
      <c r="T249" s="22">
        <f t="shared" si="77"/>
        <v>0.97819178010199925</v>
      </c>
    </row>
    <row r="250" spans="1:20">
      <c r="A250" s="1">
        <v>248</v>
      </c>
      <c r="B250" s="2" t="s">
        <v>592</v>
      </c>
      <c r="C250" s="1" t="str">
        <f>VLOOKUP(A250,'۳۰۰'!C:F,2,0)</f>
        <v>شرکت هتلهای بین المللی پارسیان (هولدینگ)</v>
      </c>
      <c r="D250" s="46" t="s">
        <v>669</v>
      </c>
      <c r="E250" s="6">
        <f>IFERROR(VLOOKUP(A250,'۳۰۰'!C:F,3,0)," ")</f>
        <v>13750.2</v>
      </c>
      <c r="F250" s="6">
        <f t="shared" si="67"/>
        <v>1375.02</v>
      </c>
      <c r="G250" s="11">
        <f t="shared" si="68"/>
        <v>1.3750199999999999</v>
      </c>
      <c r="H250" s="6">
        <f t="shared" si="69"/>
        <v>27.500399999999999</v>
      </c>
      <c r="I250" s="6">
        <f t="shared" si="70"/>
        <v>2.7500399999999998E-2</v>
      </c>
      <c r="J250" s="19">
        <f t="shared" si="64"/>
        <v>2.0877522719451423E-4</v>
      </c>
      <c r="K250" s="22">
        <f t="shared" si="71"/>
        <v>0.97865784148506973</v>
      </c>
      <c r="L250" s="9">
        <f t="shared" si="72"/>
        <v>1.2012999487704921</v>
      </c>
      <c r="M250" s="2">
        <f t="shared" si="65"/>
        <v>287</v>
      </c>
      <c r="N250" s="6">
        <f>IFERROR(VLOOKUP(A250,'۳۰۰'!C:F,4,0)," ")</f>
        <v>6246.4</v>
      </c>
      <c r="O250" s="6">
        <f t="shared" si="73"/>
        <v>624.64</v>
      </c>
      <c r="P250" s="11">
        <f t="shared" si="74"/>
        <v>0.62463999999999997</v>
      </c>
      <c r="Q250" s="6">
        <f t="shared" si="75"/>
        <v>12.492800000000001</v>
      </c>
      <c r="R250" s="6">
        <f t="shared" si="76"/>
        <v>1.24928E-2</v>
      </c>
      <c r="S250" s="19">
        <f t="shared" si="66"/>
        <v>1.4179052495621954E-4</v>
      </c>
      <c r="T250" s="22">
        <f t="shared" si="77"/>
        <v>0.97833357062695547</v>
      </c>
    </row>
    <row r="251" spans="1:20">
      <c r="A251" s="1">
        <v>249</v>
      </c>
      <c r="B251" s="2" t="s">
        <v>592</v>
      </c>
      <c r="C251" s="1" t="str">
        <f>VLOOKUP(A251,'۳۰۰'!C:F,2,0)</f>
        <v>شرکت پایاکلاچ (هولدینگ)</v>
      </c>
      <c r="D251" s="46" t="s">
        <v>647</v>
      </c>
      <c r="E251" s="6">
        <f>IFERROR(VLOOKUP(A251,'۳۰۰'!C:F,3,0)," ")</f>
        <v>13529.4</v>
      </c>
      <c r="F251" s="6">
        <f t="shared" si="67"/>
        <v>1352.94</v>
      </c>
      <c r="G251" s="11">
        <f t="shared" si="68"/>
        <v>1.35294</v>
      </c>
      <c r="H251" s="6">
        <f t="shared" si="69"/>
        <v>27.058800000000002</v>
      </c>
      <c r="I251" s="6">
        <f t="shared" si="70"/>
        <v>2.7058800000000001E-2</v>
      </c>
      <c r="J251" s="19">
        <f t="shared" si="64"/>
        <v>2.0542272540075498E-4</v>
      </c>
      <c r="K251" s="22">
        <f t="shared" si="71"/>
        <v>0.97886326421047054</v>
      </c>
      <c r="L251" s="9">
        <f t="shared" si="72"/>
        <v>8.9674613402061842E-2</v>
      </c>
      <c r="M251" s="2">
        <f t="shared" si="65"/>
        <v>220</v>
      </c>
      <c r="N251" s="6">
        <f>IFERROR(VLOOKUP(A251,'۳۰۰'!C:F,4,0)," ")</f>
        <v>12416</v>
      </c>
      <c r="O251" s="6">
        <f t="shared" si="73"/>
        <v>1241.5999999999999</v>
      </c>
      <c r="P251" s="11">
        <f t="shared" si="74"/>
        <v>1.2415999999999998</v>
      </c>
      <c r="Q251" s="6">
        <f t="shared" si="75"/>
        <v>24.832000000000001</v>
      </c>
      <c r="R251" s="6">
        <f t="shared" si="76"/>
        <v>2.4832E-2</v>
      </c>
      <c r="S251" s="19">
        <f t="shared" si="66"/>
        <v>2.8183772378592817E-4</v>
      </c>
      <c r="T251" s="22">
        <f t="shared" si="77"/>
        <v>0.97861540835074146</v>
      </c>
    </row>
    <row r="252" spans="1:20">
      <c r="A252" s="1">
        <v>250</v>
      </c>
      <c r="B252" s="2" t="s">
        <v>592</v>
      </c>
      <c r="C252" s="1" t="str">
        <f>VLOOKUP(A252,'۳۰۰'!C:F,2,0)</f>
        <v>شرکت سرمایه گذاری گروه مالی کیمیا مس ایرانیان (هولدینگ)</v>
      </c>
      <c r="D252" s="46" t="s">
        <v>645</v>
      </c>
      <c r="E252" s="6">
        <f>IFERROR(VLOOKUP(A252,'۳۰۰'!C:F,3,0)," ")</f>
        <v>13391.5</v>
      </c>
      <c r="F252" s="6">
        <f t="shared" si="67"/>
        <v>1339.15</v>
      </c>
      <c r="G252" s="11">
        <f t="shared" si="68"/>
        <v>1.3391500000000001</v>
      </c>
      <c r="H252" s="6">
        <f t="shared" si="69"/>
        <v>26.783000000000001</v>
      </c>
      <c r="I252" s="6">
        <f t="shared" si="70"/>
        <v>2.6783000000000001E-2</v>
      </c>
      <c r="J252" s="19">
        <f t="shared" si="64"/>
        <v>2.0332893012285912E-4</v>
      </c>
      <c r="K252" s="22">
        <f t="shared" si="71"/>
        <v>0.97906659314059341</v>
      </c>
      <c r="L252" s="9">
        <f t="shared" si="72"/>
        <v>18.199283154121865</v>
      </c>
      <c r="M252" s="2">
        <f t="shared" si="65"/>
        <v>475</v>
      </c>
      <c r="N252" s="6">
        <f>IFERROR(VLOOKUP(A252,'۳۰۰'!C:F,4,0)," ")</f>
        <v>697.5</v>
      </c>
      <c r="O252" s="6">
        <f t="shared" si="73"/>
        <v>69.75</v>
      </c>
      <c r="P252" s="11">
        <f t="shared" si="74"/>
        <v>6.9750000000000006E-2</v>
      </c>
      <c r="Q252" s="6">
        <f t="shared" si="75"/>
        <v>1.395</v>
      </c>
      <c r="R252" s="6">
        <f t="shared" si="76"/>
        <v>1.395E-3</v>
      </c>
      <c r="S252" s="19">
        <f t="shared" si="66"/>
        <v>1.583294235991341E-5</v>
      </c>
      <c r="T252" s="22">
        <f t="shared" si="77"/>
        <v>0.97863124129310142</v>
      </c>
    </row>
    <row r="253" spans="1:20">
      <c r="A253" s="1">
        <v>251</v>
      </c>
      <c r="B253" s="2" t="s">
        <v>592</v>
      </c>
      <c r="C253" s="1" t="str">
        <f>VLOOKUP(A253,'۳۰۰'!C:F,2,0)</f>
        <v>شرکت پخش پارس خزر</v>
      </c>
      <c r="D253" s="46" t="s">
        <v>656</v>
      </c>
      <c r="E253" s="6">
        <f>IFERROR(VLOOKUP(A253,'۳۰۰'!C:F,3,0)," ")</f>
        <v>13345.6</v>
      </c>
      <c r="F253" s="6">
        <f t="shared" si="67"/>
        <v>1334.56</v>
      </c>
      <c r="G253" s="11">
        <f t="shared" si="68"/>
        <v>1.33456</v>
      </c>
      <c r="H253" s="6">
        <f t="shared" si="69"/>
        <v>26.691199999999998</v>
      </c>
      <c r="I253" s="6">
        <f t="shared" si="70"/>
        <v>2.6691199999999998E-2</v>
      </c>
      <c r="J253" s="19">
        <f t="shared" si="64"/>
        <v>2.0263201059236296E-4</v>
      </c>
      <c r="K253" s="22">
        <f t="shared" si="71"/>
        <v>0.97926922515118575</v>
      </c>
      <c r="L253" s="9">
        <f t="shared" si="72"/>
        <v>0.59883073163134504</v>
      </c>
      <c r="M253" s="2">
        <f t="shared" si="65"/>
        <v>255</v>
      </c>
      <c r="N253" s="6">
        <f>IFERROR(VLOOKUP(A253,'۳۰۰'!C:F,4,0)," ")</f>
        <v>8347.1</v>
      </c>
      <c r="O253" s="6">
        <f t="shared" si="73"/>
        <v>834.71</v>
      </c>
      <c r="P253" s="11">
        <f t="shared" si="74"/>
        <v>0.83471000000000006</v>
      </c>
      <c r="Q253" s="6">
        <f t="shared" si="75"/>
        <v>16.694199999999999</v>
      </c>
      <c r="R253" s="6">
        <f t="shared" si="76"/>
        <v>1.6694199999999999E-2</v>
      </c>
      <c r="S253" s="19">
        <f t="shared" si="66"/>
        <v>1.8947548841925912E-4</v>
      </c>
      <c r="T253" s="22">
        <f t="shared" si="77"/>
        <v>0.97882071678152072</v>
      </c>
    </row>
    <row r="254" spans="1:20">
      <c r="A254" s="1">
        <v>252</v>
      </c>
      <c r="B254" s="2" t="s">
        <v>592</v>
      </c>
      <c r="C254" s="1" t="str">
        <f>VLOOKUP(A254,'۳۰۰'!C:F,2,0)</f>
        <v>شرکت مبنای خاورمیانه (هولدینگ)</v>
      </c>
      <c r="D254" s="46" t="s">
        <v>709</v>
      </c>
      <c r="E254" s="6">
        <f>IFERROR(VLOOKUP(A254,'۳۰۰'!C:F,3,0)," ")</f>
        <v>13249.6</v>
      </c>
      <c r="F254" s="6">
        <f t="shared" si="67"/>
        <v>1324.96</v>
      </c>
      <c r="G254" s="11">
        <f t="shared" si="68"/>
        <v>1.3249600000000001</v>
      </c>
      <c r="H254" s="6">
        <f t="shared" si="69"/>
        <v>26.499199999999998</v>
      </c>
      <c r="I254" s="6">
        <f t="shared" si="70"/>
        <v>2.6499199999999997E-2</v>
      </c>
      <c r="J254" s="19">
        <f t="shared" si="64"/>
        <v>2.0117440111681544E-4</v>
      </c>
      <c r="K254" s="22">
        <f t="shared" si="71"/>
        <v>0.97947039955230253</v>
      </c>
      <c r="L254" s="9">
        <f t="shared" si="72"/>
        <v>-0.15788403236365256</v>
      </c>
      <c r="M254" s="2">
        <f t="shared" si="65"/>
        <v>203</v>
      </c>
      <c r="N254" s="6">
        <f>IFERROR(VLOOKUP(A254,'۳۰۰'!C:F,4,0)," ")</f>
        <v>15733.7</v>
      </c>
      <c r="O254" s="6">
        <f t="shared" si="73"/>
        <v>1573.3700000000001</v>
      </c>
      <c r="P254" s="11">
        <f t="shared" si="74"/>
        <v>1.5733700000000002</v>
      </c>
      <c r="Q254" s="6">
        <f t="shared" si="75"/>
        <v>31.467400000000001</v>
      </c>
      <c r="R254" s="6">
        <f t="shared" si="76"/>
        <v>3.14674E-2</v>
      </c>
      <c r="S254" s="19">
        <f t="shared" si="66"/>
        <v>3.5714805047766258E-4</v>
      </c>
      <c r="T254" s="22">
        <f t="shared" si="77"/>
        <v>0.97917786483199842</v>
      </c>
    </row>
    <row r="255" spans="1:20">
      <c r="A255" s="1">
        <v>253</v>
      </c>
      <c r="B255" s="2" t="s">
        <v>592</v>
      </c>
      <c r="C255" s="1" t="str">
        <f>VLOOKUP(A255,'۳۰۰'!C:F,2,0)</f>
        <v>شرکت انتقال داده های آسیاتک (هولدینگ)</v>
      </c>
      <c r="D255" s="46" t="s">
        <v>652</v>
      </c>
      <c r="E255" s="6">
        <f>IFERROR(VLOOKUP(A255,'۳۰۰'!C:F,3,0)," ")</f>
        <v>13090.8</v>
      </c>
      <c r="F255" s="6">
        <f t="shared" si="67"/>
        <v>1309.08</v>
      </c>
      <c r="G255" s="11">
        <f t="shared" si="68"/>
        <v>1.30908</v>
      </c>
      <c r="H255" s="6">
        <f t="shared" si="69"/>
        <v>26.1816</v>
      </c>
      <c r="I255" s="6">
        <f t="shared" si="70"/>
        <v>2.6181599999999999E-2</v>
      </c>
      <c r="J255" s="19">
        <f t="shared" si="64"/>
        <v>1.9876327210934728E-4</v>
      </c>
      <c r="K255" s="22">
        <f t="shared" si="71"/>
        <v>0.97966916282441185</v>
      </c>
      <c r="L255" s="9">
        <f t="shared" si="72"/>
        <v>0.5997360413535211</v>
      </c>
      <c r="M255" s="2">
        <f t="shared" si="65"/>
        <v>261</v>
      </c>
      <c r="N255" s="6">
        <f>IFERROR(VLOOKUP(A255,'۳۰۰'!C:F,4,0)," ")</f>
        <v>8183.1</v>
      </c>
      <c r="O255" s="6">
        <f t="shared" si="73"/>
        <v>818.31000000000006</v>
      </c>
      <c r="P255" s="11">
        <f t="shared" si="74"/>
        <v>0.81831000000000009</v>
      </c>
      <c r="Q255" s="6">
        <f t="shared" si="75"/>
        <v>16.366199999999999</v>
      </c>
      <c r="R255" s="6">
        <f t="shared" si="76"/>
        <v>1.6366200000000001E-2</v>
      </c>
      <c r="S255" s="19">
        <f t="shared" si="66"/>
        <v>1.8575276075327233E-4</v>
      </c>
      <c r="T255" s="22">
        <f t="shared" si="77"/>
        <v>0.9793636175927517</v>
      </c>
    </row>
    <row r="256" spans="1:20">
      <c r="A256" s="1">
        <v>254</v>
      </c>
      <c r="B256" s="2" t="s">
        <v>592</v>
      </c>
      <c r="C256" s="1" t="str">
        <f>VLOOKUP(A256,'۳۰۰'!C:F,2,0)</f>
        <v>شرکت بیمه آرمان</v>
      </c>
      <c r="D256" s="46" t="s">
        <v>650</v>
      </c>
      <c r="E256" s="6">
        <f>IFERROR(VLOOKUP(A256,'۳۰۰'!C:F,3,0)," ")</f>
        <v>12964.3</v>
      </c>
      <c r="F256" s="6">
        <f t="shared" si="67"/>
        <v>1296.4299999999998</v>
      </c>
      <c r="G256" s="11">
        <f t="shared" si="68"/>
        <v>1.2964299999999997</v>
      </c>
      <c r="H256" s="6">
        <f t="shared" si="69"/>
        <v>25.928599999999996</v>
      </c>
      <c r="I256" s="6">
        <f t="shared" si="70"/>
        <v>2.5928599999999996E-2</v>
      </c>
      <c r="J256" s="19">
        <f t="shared" si="64"/>
        <v>1.9684256795667268E-4</v>
      </c>
      <c r="K256" s="22">
        <f t="shared" si="71"/>
        <v>0.97986600539236857</v>
      </c>
      <c r="L256" s="9">
        <f t="shared" si="72"/>
        <v>0.84178150305441113</v>
      </c>
      <c r="M256" s="2">
        <f t="shared" si="65"/>
        <v>275</v>
      </c>
      <c r="N256" s="6">
        <f>IFERROR(VLOOKUP(A256,'۳۰۰'!C:F,4,0)," ")</f>
        <v>7039</v>
      </c>
      <c r="O256" s="6">
        <f t="shared" si="73"/>
        <v>703.9</v>
      </c>
      <c r="P256" s="11">
        <f t="shared" si="74"/>
        <v>0.70389999999999997</v>
      </c>
      <c r="Q256" s="6">
        <f t="shared" si="75"/>
        <v>14.077999999999999</v>
      </c>
      <c r="R256" s="6">
        <f t="shared" si="76"/>
        <v>1.4078E-2</v>
      </c>
      <c r="S256" s="19">
        <f t="shared" si="66"/>
        <v>1.5978219537122654E-4</v>
      </c>
      <c r="T256" s="22">
        <f t="shared" si="77"/>
        <v>0.97952339978812297</v>
      </c>
    </row>
    <row r="257" spans="1:20">
      <c r="A257" s="1">
        <v>255</v>
      </c>
      <c r="B257" s="2" t="s">
        <v>592</v>
      </c>
      <c r="C257" s="1" t="str">
        <f>VLOOKUP(A257,'۳۰۰'!C:F,2,0)</f>
        <v>شرکت لوله گستر اسفراین</v>
      </c>
      <c r="D257" s="46" t="s">
        <v>661</v>
      </c>
      <c r="E257" s="6">
        <f>IFERROR(VLOOKUP(A257,'۳۰۰'!C:F,3,0)," ")</f>
        <v>12890.1</v>
      </c>
      <c r="F257" s="6">
        <f t="shared" si="67"/>
        <v>1289.01</v>
      </c>
      <c r="G257" s="11">
        <f t="shared" si="68"/>
        <v>1.28901</v>
      </c>
      <c r="H257" s="6">
        <f t="shared" si="69"/>
        <v>25.780200000000001</v>
      </c>
      <c r="I257" s="6">
        <f t="shared" si="70"/>
        <v>2.57802E-2</v>
      </c>
      <c r="J257" s="19">
        <f t="shared" si="64"/>
        <v>1.9571595729953078E-4</v>
      </c>
      <c r="K257" s="22">
        <f t="shared" si="71"/>
        <v>0.98006172134966807</v>
      </c>
      <c r="L257" s="9">
        <f t="shared" si="72"/>
        <v>0.51084777945778681</v>
      </c>
      <c r="M257" s="2">
        <f t="shared" si="65"/>
        <v>252</v>
      </c>
      <c r="N257" s="6">
        <f>IFERROR(VLOOKUP(A257,'۳۰۰'!C:F,4,0)," ")</f>
        <v>8531.7000000000007</v>
      </c>
      <c r="O257" s="6">
        <f t="shared" si="73"/>
        <v>853.17000000000007</v>
      </c>
      <c r="P257" s="11">
        <f t="shared" si="74"/>
        <v>0.85317000000000009</v>
      </c>
      <c r="Q257" s="6">
        <f t="shared" si="75"/>
        <v>17.063400000000005</v>
      </c>
      <c r="R257" s="6">
        <f t="shared" si="76"/>
        <v>1.7063400000000006E-2</v>
      </c>
      <c r="S257" s="19">
        <f t="shared" si="66"/>
        <v>1.9366582699938825E-4</v>
      </c>
      <c r="T257" s="22">
        <f t="shared" si="77"/>
        <v>0.9797170656151224</v>
      </c>
    </row>
    <row r="258" spans="1:20">
      <c r="A258" s="1">
        <v>256</v>
      </c>
      <c r="B258" s="2" t="s">
        <v>592</v>
      </c>
      <c r="C258" s="1" t="str">
        <f>VLOOKUP(A258,'۳۰۰'!C:F,2,0)</f>
        <v>شرکت خدمات مهندسی پژواک انرژی</v>
      </c>
      <c r="D258" s="46" t="s">
        <v>646</v>
      </c>
      <c r="E258" s="6">
        <f>IFERROR(VLOOKUP(A258,'۳۰۰'!C:F,3,0)," ")</f>
        <v>12699.6</v>
      </c>
      <c r="F258" s="6">
        <f t="shared" si="67"/>
        <v>1269.96</v>
      </c>
      <c r="G258" s="11">
        <f t="shared" si="68"/>
        <v>1.26996</v>
      </c>
      <c r="H258" s="6">
        <f t="shared" si="69"/>
        <v>25.3992</v>
      </c>
      <c r="I258" s="6">
        <f t="shared" si="70"/>
        <v>2.53992E-2</v>
      </c>
      <c r="J258" s="19">
        <f t="shared" si="64"/>
        <v>1.9282351349649118E-4</v>
      </c>
      <c r="K258" s="22">
        <f t="shared" si="71"/>
        <v>0.98025454486316455</v>
      </c>
      <c r="L258" s="9">
        <f t="shared" si="72"/>
        <v>0.41837919942816293</v>
      </c>
      <c r="M258" s="2">
        <f t="shared" si="65"/>
        <v>249</v>
      </c>
      <c r="N258" s="6">
        <f>IFERROR(VLOOKUP(A258,'۳۰۰'!C:F,4,0)," ")</f>
        <v>8953.6</v>
      </c>
      <c r="O258" s="6">
        <f t="shared" si="73"/>
        <v>895.36</v>
      </c>
      <c r="P258" s="11">
        <f t="shared" si="74"/>
        <v>0.89536000000000004</v>
      </c>
      <c r="Q258" s="6">
        <f t="shared" si="75"/>
        <v>17.9072</v>
      </c>
      <c r="R258" s="6">
        <f t="shared" si="76"/>
        <v>1.7907199999999998E-2</v>
      </c>
      <c r="S258" s="19">
        <f t="shared" si="66"/>
        <v>2.0324277091572862E-4</v>
      </c>
      <c r="T258" s="22">
        <f t="shared" si="77"/>
        <v>0.97992030838603816</v>
      </c>
    </row>
    <row r="259" spans="1:20">
      <c r="A259" s="1">
        <v>257</v>
      </c>
      <c r="B259" s="2" t="s">
        <v>592</v>
      </c>
      <c r="C259" s="1" t="str">
        <f>VLOOKUP(A259,'۳۰۰'!C:F,2,0)</f>
        <v>شرکت سیمان هرمزگان</v>
      </c>
      <c r="D259" s="46" t="s">
        <v>664</v>
      </c>
      <c r="E259" s="6">
        <f>IFERROR(VLOOKUP(A259,'۳۰۰'!C:F,3,0)," ")</f>
        <v>12580.7</v>
      </c>
      <c r="F259" s="6">
        <f t="shared" si="67"/>
        <v>1258.0700000000002</v>
      </c>
      <c r="G259" s="11">
        <f t="shared" si="68"/>
        <v>1.2580700000000002</v>
      </c>
      <c r="H259" s="6">
        <f t="shared" si="69"/>
        <v>25.161400000000004</v>
      </c>
      <c r="I259" s="6">
        <f t="shared" si="70"/>
        <v>2.5161400000000004E-2</v>
      </c>
      <c r="J259" s="19">
        <f t="shared" si="64"/>
        <v>1.9101820342729746E-4</v>
      </c>
      <c r="K259" s="22">
        <f t="shared" si="71"/>
        <v>0.98044556306659181</v>
      </c>
      <c r="L259" s="9">
        <f t="shared" si="72"/>
        <v>0.73744976453203348</v>
      </c>
      <c r="M259" s="2">
        <f t="shared" si="65"/>
        <v>272</v>
      </c>
      <c r="N259" s="6">
        <f>IFERROR(VLOOKUP(A259,'۳۰۰'!C:F,4,0)," ")</f>
        <v>7240.9</v>
      </c>
      <c r="O259" s="6">
        <f t="shared" si="73"/>
        <v>724.08999999999992</v>
      </c>
      <c r="P259" s="11">
        <f t="shared" si="74"/>
        <v>0.7240899999999999</v>
      </c>
      <c r="Q259" s="6">
        <f t="shared" si="75"/>
        <v>14.481799999999998</v>
      </c>
      <c r="R259" s="6">
        <f t="shared" si="76"/>
        <v>1.4481799999999998E-2</v>
      </c>
      <c r="S259" s="19">
        <f t="shared" si="66"/>
        <v>1.6436523632099928E-4</v>
      </c>
      <c r="T259" s="22">
        <f t="shared" si="77"/>
        <v>0.98008467362235918</v>
      </c>
    </row>
    <row r="260" spans="1:20">
      <c r="A260" s="1">
        <v>258</v>
      </c>
      <c r="B260" s="2" t="s">
        <v>592</v>
      </c>
      <c r="C260" s="1" t="str">
        <f>VLOOKUP(A260,'۳۰۰'!C:F,2,0)</f>
        <v>شرکت گروه صنعتی ارکان ساختار نوین ایرانیان</v>
      </c>
      <c r="D260" s="46" t="s">
        <v>665</v>
      </c>
      <c r="E260" s="6">
        <f>IFERROR(VLOOKUP(A260,'۳۰۰'!C:F,3,0)," ")</f>
        <v>12576.1</v>
      </c>
      <c r="F260" s="6">
        <f t="shared" si="67"/>
        <v>1257.6100000000001</v>
      </c>
      <c r="G260" s="11">
        <f t="shared" si="68"/>
        <v>1.2576100000000001</v>
      </c>
      <c r="H260" s="6">
        <f t="shared" si="69"/>
        <v>25.152200000000004</v>
      </c>
      <c r="I260" s="6">
        <f t="shared" si="70"/>
        <v>2.5152200000000003E-2</v>
      </c>
      <c r="J260" s="19">
        <f t="shared" ref="J260:J323" si="78">I260/SUM($I$3:$I$502)</f>
        <v>1.9094835963992749E-4</v>
      </c>
      <c r="K260" s="22">
        <f t="shared" si="71"/>
        <v>0.98063651142623176</v>
      </c>
      <c r="L260" s="9">
        <f t="shared" si="72"/>
        <v>0.47200795926727923</v>
      </c>
      <c r="M260" s="2">
        <f t="shared" ref="M260:M323" si="79">IFERROR(RANK(N260,$N$3:$N$502)," ")</f>
        <v>251</v>
      </c>
      <c r="N260" s="6">
        <f>IFERROR(VLOOKUP(A260,'۳۰۰'!C:F,4,0)," ")</f>
        <v>8543.5</v>
      </c>
      <c r="O260" s="6">
        <f t="shared" si="73"/>
        <v>854.35</v>
      </c>
      <c r="P260" s="11">
        <f t="shared" si="74"/>
        <v>0.85435000000000005</v>
      </c>
      <c r="Q260" s="6">
        <f t="shared" si="75"/>
        <v>17.087</v>
      </c>
      <c r="R260" s="6">
        <f t="shared" si="76"/>
        <v>1.7086999999999998E-2</v>
      </c>
      <c r="S260" s="19">
        <f t="shared" ref="S260:S323" si="80">R260/SUM($R$3:$R$502)</f>
        <v>1.9393368179486769E-4</v>
      </c>
      <c r="T260" s="22">
        <f t="shared" si="77"/>
        <v>0.98027860730415406</v>
      </c>
    </row>
    <row r="261" spans="1:20">
      <c r="A261" s="1">
        <v>259</v>
      </c>
      <c r="B261" s="2" t="s">
        <v>592</v>
      </c>
      <c r="C261" s="1" t="str">
        <f>VLOOKUP(A261,'۳۰۰'!C:F,2,0)</f>
        <v>شرکت به تام روانکار</v>
      </c>
      <c r="D261" s="46" t="s">
        <v>640</v>
      </c>
      <c r="E261" s="6">
        <f>IFERROR(VLOOKUP(A261,'۳۰۰'!C:F,3,0)," ")</f>
        <v>12532.8</v>
      </c>
      <c r="F261" s="6">
        <f t="shared" si="67"/>
        <v>1253.28</v>
      </c>
      <c r="G261" s="11">
        <f t="shared" si="68"/>
        <v>1.2532799999999999</v>
      </c>
      <c r="H261" s="6">
        <f t="shared" si="69"/>
        <v>25.0656</v>
      </c>
      <c r="I261" s="6">
        <f t="shared" si="70"/>
        <v>2.50656E-2</v>
      </c>
      <c r="J261" s="19">
        <f t="shared" si="78"/>
        <v>1.9029091703272739E-4</v>
      </c>
      <c r="K261" s="22">
        <f t="shared" si="71"/>
        <v>0.98082680234326447</v>
      </c>
      <c r="L261" s="9">
        <f t="shared" si="72"/>
        <v>0.14884957374644792</v>
      </c>
      <c r="M261" s="2">
        <f t="shared" si="79"/>
        <v>231</v>
      </c>
      <c r="N261" s="6">
        <f>IFERROR(VLOOKUP(A261,'۳۰۰'!C:F,4,0)," ")</f>
        <v>10909</v>
      </c>
      <c r="O261" s="6">
        <f t="shared" si="73"/>
        <v>1090.9000000000001</v>
      </c>
      <c r="P261" s="11">
        <f t="shared" si="74"/>
        <v>1.0909</v>
      </c>
      <c r="Q261" s="6">
        <f t="shared" si="75"/>
        <v>21.818000000000005</v>
      </c>
      <c r="R261" s="6">
        <f t="shared" si="76"/>
        <v>2.1818000000000004E-2</v>
      </c>
      <c r="S261" s="19">
        <f t="shared" si="80"/>
        <v>2.4762948846493969E-4</v>
      </c>
      <c r="T261" s="22">
        <f t="shared" si="77"/>
        <v>0.98052623679261897</v>
      </c>
    </row>
    <row r="262" spans="1:20">
      <c r="A262" s="1">
        <v>260</v>
      </c>
      <c r="B262" s="2" t="s">
        <v>592</v>
      </c>
      <c r="C262" s="1" t="str">
        <f>VLOOKUP(A262,'۳۰۰'!C:F,2,0)</f>
        <v>شرکت گواه</v>
      </c>
      <c r="D262" s="46" t="s">
        <v>662</v>
      </c>
      <c r="E262" s="6">
        <f>IFERROR(VLOOKUP(A262,'۳۰۰'!C:F,3,0)," ")</f>
        <v>12498.9</v>
      </c>
      <c r="F262" s="6">
        <f t="shared" si="67"/>
        <v>1249.8899999999999</v>
      </c>
      <c r="G262" s="11">
        <f t="shared" si="68"/>
        <v>1.2498899999999999</v>
      </c>
      <c r="H262" s="6">
        <f t="shared" si="69"/>
        <v>24.997799999999998</v>
      </c>
      <c r="I262" s="6">
        <f t="shared" si="70"/>
        <v>2.4997799999999997E-2</v>
      </c>
      <c r="J262" s="19">
        <f t="shared" si="78"/>
        <v>1.8977619868667465E-4</v>
      </c>
      <c r="K262" s="22">
        <f t="shared" si="71"/>
        <v>0.98101657854195112</v>
      </c>
      <c r="L262" s="9">
        <f t="shared" si="72"/>
        <v>2.6222396105025214</v>
      </c>
      <c r="M262" s="2">
        <f t="shared" si="79"/>
        <v>353</v>
      </c>
      <c r="N262" s="6">
        <f>IFERROR(VLOOKUP(A262,'۳۰۰'!C:F,4,0)," ")</f>
        <v>3450.6</v>
      </c>
      <c r="O262" s="6">
        <f t="shared" si="73"/>
        <v>345.06</v>
      </c>
      <c r="P262" s="11">
        <f t="shared" si="74"/>
        <v>0.34505999999999998</v>
      </c>
      <c r="Q262" s="6">
        <f t="shared" si="75"/>
        <v>6.9012000000000002</v>
      </c>
      <c r="R262" s="6">
        <f t="shared" si="76"/>
        <v>6.9012000000000006E-3</v>
      </c>
      <c r="S262" s="19">
        <f t="shared" si="80"/>
        <v>7.8327098074720028E-5</v>
      </c>
      <c r="T262" s="22">
        <f t="shared" si="77"/>
        <v>0.98060456389069373</v>
      </c>
    </row>
    <row r="263" spans="1:20">
      <c r="A263" s="1">
        <v>261</v>
      </c>
      <c r="B263" s="2" t="s">
        <v>592</v>
      </c>
      <c r="C263" s="1" t="str">
        <f>VLOOKUP(A263,'۳۰۰'!C:F,2,0)</f>
        <v>شرکت صنایع غذایی مینو کاسپین</v>
      </c>
      <c r="D263" s="46" t="s">
        <v>657</v>
      </c>
      <c r="E263" s="6">
        <f>IFERROR(VLOOKUP(A263,'۳۰۰'!C:F,3,0)," ")</f>
        <v>12141.1</v>
      </c>
      <c r="F263" s="6">
        <f t="shared" si="67"/>
        <v>1214.1100000000001</v>
      </c>
      <c r="G263" s="11">
        <f t="shared" si="68"/>
        <v>1.21411</v>
      </c>
      <c r="H263" s="6">
        <f t="shared" si="69"/>
        <v>24.282200000000003</v>
      </c>
      <c r="I263" s="6">
        <f t="shared" si="70"/>
        <v>2.4282200000000004E-2</v>
      </c>
      <c r="J263" s="19">
        <f t="shared" si="78"/>
        <v>1.8434356670385282E-4</v>
      </c>
      <c r="K263" s="22">
        <f t="shared" si="71"/>
        <v>0.98120092210865495</v>
      </c>
      <c r="L263" s="9">
        <f t="shared" si="72"/>
        <v>3.1413173244192789</v>
      </c>
      <c r="M263" s="2">
        <f t="shared" si="79"/>
        <v>376</v>
      </c>
      <c r="N263" s="6">
        <f>IFERROR(VLOOKUP(A263,'۳۰۰'!C:F,4,0)," ")</f>
        <v>2931.7</v>
      </c>
      <c r="O263" s="6">
        <f t="shared" si="73"/>
        <v>293.16999999999996</v>
      </c>
      <c r="P263" s="11">
        <f t="shared" si="74"/>
        <v>0.29316999999999999</v>
      </c>
      <c r="Q263" s="6">
        <f t="shared" si="75"/>
        <v>5.8633999999999995</v>
      </c>
      <c r="R263" s="6">
        <f t="shared" si="76"/>
        <v>5.8633999999999995E-3</v>
      </c>
      <c r="S263" s="19">
        <f t="shared" si="80"/>
        <v>6.6548296941302005E-5</v>
      </c>
      <c r="T263" s="22">
        <f t="shared" si="77"/>
        <v>0.98067111218763503</v>
      </c>
    </row>
    <row r="264" spans="1:20">
      <c r="A264" s="1">
        <v>262</v>
      </c>
      <c r="B264" s="2" t="s">
        <v>592</v>
      </c>
      <c r="C264" s="1" t="str">
        <f>VLOOKUP(A264,'۳۰۰'!C:F,2,0)</f>
        <v>شرکت چند وجهی فولاد لجستیک</v>
      </c>
      <c r="D264" s="46" t="s">
        <v>645</v>
      </c>
      <c r="E264" s="6">
        <f>IFERROR(VLOOKUP(A264,'۳۰۰'!C:F,3,0)," ")</f>
        <v>12080.1</v>
      </c>
      <c r="F264" s="6">
        <f t="shared" si="67"/>
        <v>1208.01</v>
      </c>
      <c r="G264" s="11">
        <f t="shared" si="68"/>
        <v>1.20801</v>
      </c>
      <c r="H264" s="6">
        <f t="shared" si="69"/>
        <v>24.1602</v>
      </c>
      <c r="I264" s="6">
        <f t="shared" si="70"/>
        <v>2.41602E-2</v>
      </c>
      <c r="J264" s="19">
        <f t="shared" si="78"/>
        <v>1.8341737734959865E-4</v>
      </c>
      <c r="K264" s="22">
        <f t="shared" si="71"/>
        <v>0.98138433948600456</v>
      </c>
      <c r="L264" s="9">
        <f t="shared" si="72"/>
        <v>0.45891403589285273</v>
      </c>
      <c r="M264" s="2">
        <f t="shared" si="79"/>
        <v>259</v>
      </c>
      <c r="N264" s="6">
        <f>IFERROR(VLOOKUP(A264,'۳۰۰'!C:F,4,0)," ")</f>
        <v>8280.2000000000007</v>
      </c>
      <c r="O264" s="6">
        <f t="shared" si="73"/>
        <v>828.0200000000001</v>
      </c>
      <c r="P264" s="11">
        <f t="shared" si="74"/>
        <v>0.82802000000000009</v>
      </c>
      <c r="Q264" s="6">
        <f t="shared" si="75"/>
        <v>16.560400000000001</v>
      </c>
      <c r="R264" s="6">
        <f t="shared" si="76"/>
        <v>1.6560400000000003E-2</v>
      </c>
      <c r="S264" s="19">
        <f t="shared" si="80"/>
        <v>1.8795688792624379E-4</v>
      </c>
      <c r="T264" s="22">
        <f t="shared" si="77"/>
        <v>0.98085906907556131</v>
      </c>
    </row>
    <row r="265" spans="1:20">
      <c r="A265" s="1">
        <v>263</v>
      </c>
      <c r="B265" s="2" t="s">
        <v>592</v>
      </c>
      <c r="C265" s="1" t="str">
        <f>VLOOKUP(A265,'۳۰۰'!C:F,2,0)</f>
        <v>شرکت بیمه زندگی خاورمیانه</v>
      </c>
      <c r="D265" s="46" t="s">
        <v>650</v>
      </c>
      <c r="E265" s="6">
        <f>IFERROR(VLOOKUP(A265,'۳۰۰'!C:F,3,0)," ")</f>
        <v>11976.4</v>
      </c>
      <c r="F265" s="6">
        <f t="shared" si="67"/>
        <v>1197.6399999999999</v>
      </c>
      <c r="G265" s="11">
        <f t="shared" si="68"/>
        <v>1.1976399999999998</v>
      </c>
      <c r="H265" s="6">
        <f t="shared" si="69"/>
        <v>23.952799999999996</v>
      </c>
      <c r="I265" s="6">
        <f t="shared" si="70"/>
        <v>2.3952799999999996E-2</v>
      </c>
      <c r="J265" s="19">
        <f t="shared" si="78"/>
        <v>1.8184285544736657E-4</v>
      </c>
      <c r="K265" s="22">
        <f t="shared" si="71"/>
        <v>0.98156618234145188</v>
      </c>
      <c r="L265" s="9">
        <f t="shared" si="72"/>
        <v>0.82311392559215735</v>
      </c>
      <c r="M265" s="2">
        <f t="shared" si="79"/>
        <v>283</v>
      </c>
      <c r="N265" s="6">
        <f>IFERROR(VLOOKUP(A265,'۳۰۰'!C:F,4,0)," ")</f>
        <v>6569.2</v>
      </c>
      <c r="O265" s="6">
        <f t="shared" si="73"/>
        <v>656.92</v>
      </c>
      <c r="P265" s="11">
        <f t="shared" si="74"/>
        <v>0.65691999999999995</v>
      </c>
      <c r="Q265" s="6">
        <f t="shared" si="75"/>
        <v>13.138400000000001</v>
      </c>
      <c r="R265" s="6">
        <f t="shared" si="76"/>
        <v>1.3138400000000001E-2</v>
      </c>
      <c r="S265" s="19">
        <f t="shared" si="80"/>
        <v>1.4911794258171067E-4</v>
      </c>
      <c r="T265" s="22">
        <f t="shared" si="77"/>
        <v>0.98100818701814296</v>
      </c>
    </row>
    <row r="266" spans="1:20">
      <c r="A266" s="1">
        <v>264</v>
      </c>
      <c r="B266" s="2" t="s">
        <v>592</v>
      </c>
      <c r="C266" s="1" t="str">
        <f>VLOOKUP(A266,'۳۰۰'!C:F,2,0)</f>
        <v>شرکت سازمان توسعه مسکن ایران (هولدینگ)</v>
      </c>
      <c r="D266" s="46" t="s">
        <v>667</v>
      </c>
      <c r="E266" s="6">
        <f>IFERROR(VLOOKUP(A266,'۳۰۰'!C:F,3,0)," ")</f>
        <v>11975</v>
      </c>
      <c r="F266" s="6">
        <f t="shared" si="67"/>
        <v>1197.5</v>
      </c>
      <c r="G266" s="11">
        <f t="shared" si="68"/>
        <v>1.1975</v>
      </c>
      <c r="H266" s="6">
        <f t="shared" si="69"/>
        <v>23.95</v>
      </c>
      <c r="I266" s="6">
        <f t="shared" si="70"/>
        <v>2.3949999999999999E-2</v>
      </c>
      <c r="J266" s="19">
        <f t="shared" si="78"/>
        <v>1.8182159864251488E-4</v>
      </c>
      <c r="K266" s="22">
        <f t="shared" si="71"/>
        <v>0.98174800394009443</v>
      </c>
      <c r="L266" s="9">
        <f t="shared" si="72"/>
        <v>0.84225100766130279</v>
      </c>
      <c r="M266" s="2">
        <f t="shared" si="79"/>
        <v>284</v>
      </c>
      <c r="N266" s="6">
        <f>IFERROR(VLOOKUP(A266,'۳۰۰'!C:F,4,0)," ")</f>
        <v>6500.2</v>
      </c>
      <c r="O266" s="6">
        <f t="shared" si="73"/>
        <v>650.02</v>
      </c>
      <c r="P266" s="11">
        <f t="shared" si="74"/>
        <v>0.65001999999999993</v>
      </c>
      <c r="Q266" s="6">
        <f t="shared" si="75"/>
        <v>13.000400000000001</v>
      </c>
      <c r="R266" s="6">
        <f t="shared" si="76"/>
        <v>1.30004E-2</v>
      </c>
      <c r="S266" s="19">
        <f t="shared" si="80"/>
        <v>1.4755167301492352E-4</v>
      </c>
      <c r="T266" s="22">
        <f t="shared" si="77"/>
        <v>0.98115573869115791</v>
      </c>
    </row>
    <row r="267" spans="1:20">
      <c r="A267" s="1">
        <v>265</v>
      </c>
      <c r="B267" s="2" t="s">
        <v>592</v>
      </c>
      <c r="C267" s="1" t="str">
        <f>VLOOKUP(A267,'۳۰۰'!C:F,2,0)</f>
        <v>شرکت گروه مدیریت ارزش سرمایه صندوق بازنشستگی کشوری (هولدینگ)</v>
      </c>
      <c r="D267" s="46" t="s">
        <v>655</v>
      </c>
      <c r="E267" s="6">
        <f>IFERROR(VLOOKUP(A267,'۳۰۰'!C:F,3,0)," ")</f>
        <v>11974.5</v>
      </c>
      <c r="F267" s="6">
        <f t="shared" si="67"/>
        <v>1197.45</v>
      </c>
      <c r="G267" s="11">
        <f t="shared" si="68"/>
        <v>1.1974500000000001</v>
      </c>
      <c r="H267" s="6">
        <f t="shared" si="69"/>
        <v>23.949000000000002</v>
      </c>
      <c r="I267" s="6">
        <f t="shared" si="70"/>
        <v>2.3949000000000002E-2</v>
      </c>
      <c r="J267" s="19">
        <f t="shared" si="78"/>
        <v>1.8181400692649641E-4</v>
      </c>
      <c r="K267" s="22">
        <f t="shared" si="71"/>
        <v>0.98192981794702094</v>
      </c>
      <c r="L267" s="9">
        <f t="shared" si="72"/>
        <v>-0.3772751856551495</v>
      </c>
      <c r="M267" s="2">
        <f t="shared" si="79"/>
        <v>189</v>
      </c>
      <c r="N267" s="6">
        <f>IFERROR(VLOOKUP(A267,'۳۰۰'!C:F,4,0)," ")</f>
        <v>19229.2</v>
      </c>
      <c r="O267" s="6">
        <f t="shared" si="73"/>
        <v>1922.92</v>
      </c>
      <c r="P267" s="11">
        <f t="shared" si="74"/>
        <v>1.92292</v>
      </c>
      <c r="Q267" s="6">
        <f t="shared" si="75"/>
        <v>38.458399999999997</v>
      </c>
      <c r="R267" s="6">
        <f t="shared" si="76"/>
        <v>3.8458399999999997E-2</v>
      </c>
      <c r="S267" s="19">
        <f t="shared" si="80"/>
        <v>4.3649435874874116E-4</v>
      </c>
      <c r="T267" s="22">
        <f t="shared" si="77"/>
        <v>0.98159223304990662</v>
      </c>
    </row>
    <row r="268" spans="1:20">
      <c r="A268" s="1">
        <v>266</v>
      </c>
      <c r="B268" s="2" t="s">
        <v>592</v>
      </c>
      <c r="C268" s="1" t="str">
        <f>VLOOKUP(A268,'۳۰۰'!C:F,2,0)</f>
        <v>شرکت عملیات اکتشاف نفت</v>
      </c>
      <c r="D268" s="46" t="s">
        <v>640</v>
      </c>
      <c r="E268" s="6">
        <f>IFERROR(VLOOKUP(A268,'۳۰۰'!C:F,3,0)," ")</f>
        <v>11639.5</v>
      </c>
      <c r="F268" s="6">
        <f t="shared" si="67"/>
        <v>1163.95</v>
      </c>
      <c r="G268" s="11">
        <f t="shared" si="68"/>
        <v>1.16395</v>
      </c>
      <c r="H268" s="6">
        <f t="shared" si="69"/>
        <v>23.279</v>
      </c>
      <c r="I268" s="6">
        <f t="shared" si="70"/>
        <v>2.3279000000000001E-2</v>
      </c>
      <c r="J268" s="19">
        <f t="shared" si="78"/>
        <v>1.7672755719411708E-4</v>
      </c>
      <c r="K268" s="22">
        <f t="shared" si="71"/>
        <v>0.98210654550421506</v>
      </c>
      <c r="L268" s="9">
        <f t="shared" si="72"/>
        <v>0.5012317335844092</v>
      </c>
      <c r="M268" s="2">
        <f t="shared" si="79"/>
        <v>262</v>
      </c>
      <c r="N268" s="6">
        <f>IFERROR(VLOOKUP(A268,'۳۰۰'!C:F,4,0)," ")</f>
        <v>7753.3</v>
      </c>
      <c r="O268" s="6">
        <f t="shared" si="73"/>
        <v>775.33</v>
      </c>
      <c r="P268" s="11">
        <f t="shared" si="74"/>
        <v>0.77533000000000007</v>
      </c>
      <c r="Q268" s="6">
        <f t="shared" si="75"/>
        <v>15.506600000000001</v>
      </c>
      <c r="R268" s="6">
        <f t="shared" si="76"/>
        <v>1.5506600000000001E-2</v>
      </c>
      <c r="S268" s="19">
        <f t="shared" si="80"/>
        <v>1.7599649032131422E-4</v>
      </c>
      <c r="T268" s="22">
        <f t="shared" si="77"/>
        <v>0.98176822954022791</v>
      </c>
    </row>
    <row r="269" spans="1:20">
      <c r="A269" s="1">
        <v>267</v>
      </c>
      <c r="B269" s="2" t="s">
        <v>592</v>
      </c>
      <c r="C269" s="1" t="str">
        <f>VLOOKUP(A269,'۳۰۰'!C:F,2,0)</f>
        <v>شرکت داروسازی شهید قاضی</v>
      </c>
      <c r="D269" s="46" t="s">
        <v>666</v>
      </c>
      <c r="E269" s="6">
        <f>IFERROR(VLOOKUP(A269,'۳۰۰'!C:F,3,0)," ")</f>
        <v>11619.6</v>
      </c>
      <c r="F269" s="6">
        <f t="shared" si="67"/>
        <v>1161.96</v>
      </c>
      <c r="G269" s="11">
        <f t="shared" si="68"/>
        <v>1.1619600000000001</v>
      </c>
      <c r="H269" s="6">
        <f t="shared" si="69"/>
        <v>23.2392</v>
      </c>
      <c r="I269" s="6">
        <f t="shared" si="70"/>
        <v>2.3239200000000002E-2</v>
      </c>
      <c r="J269" s="19">
        <f t="shared" si="78"/>
        <v>1.7642540689658171E-4</v>
      </c>
      <c r="K269" s="22">
        <f t="shared" si="71"/>
        <v>0.98228297091111161</v>
      </c>
      <c r="L269" s="9">
        <f t="shared" si="72"/>
        <v>0.93100009971083875</v>
      </c>
      <c r="M269" s="2">
        <f t="shared" si="79"/>
        <v>293</v>
      </c>
      <c r="N269" s="6">
        <f>IFERROR(VLOOKUP(A269,'۳۰۰'!C:F,4,0)," ")</f>
        <v>6017.4</v>
      </c>
      <c r="O269" s="6">
        <f t="shared" si="73"/>
        <v>601.74</v>
      </c>
      <c r="P269" s="11">
        <f t="shared" si="74"/>
        <v>0.60174000000000005</v>
      </c>
      <c r="Q269" s="6">
        <f t="shared" si="75"/>
        <v>12.034800000000001</v>
      </c>
      <c r="R269" s="6">
        <f t="shared" si="76"/>
        <v>1.20348E-2</v>
      </c>
      <c r="S269" s="19">
        <f t="shared" si="80"/>
        <v>1.3659232595920139E-4</v>
      </c>
      <c r="T269" s="22">
        <f t="shared" si="77"/>
        <v>0.98190482186618711</v>
      </c>
    </row>
    <row r="270" spans="1:20">
      <c r="A270" s="1">
        <v>268</v>
      </c>
      <c r="B270" s="2" t="s">
        <v>592</v>
      </c>
      <c r="C270" s="1" t="str">
        <f>VLOOKUP(A270,'۳۰۰'!C:F,2,0)</f>
        <v>شرکت لابراتوارهای سینا دارو (هولدینگ)</v>
      </c>
      <c r="D270" s="46" t="s">
        <v>666</v>
      </c>
      <c r="E270" s="6">
        <f>IFERROR(VLOOKUP(A270,'۳۰۰'!C:F,3,0)," ")</f>
        <v>11555.4</v>
      </c>
      <c r="F270" s="6">
        <f t="shared" si="67"/>
        <v>1155.54</v>
      </c>
      <c r="G270" s="11">
        <f t="shared" si="68"/>
        <v>1.15554</v>
      </c>
      <c r="H270" s="6">
        <f t="shared" si="69"/>
        <v>23.110800000000001</v>
      </c>
      <c r="I270" s="6">
        <f t="shared" si="70"/>
        <v>2.3110800000000001E-2</v>
      </c>
      <c r="J270" s="19">
        <f t="shared" si="78"/>
        <v>1.7545063055980932E-4</v>
      </c>
      <c r="K270" s="22">
        <f t="shared" si="71"/>
        <v>0.9824584215416714</v>
      </c>
      <c r="L270" s="9">
        <f t="shared" si="72"/>
        <v>0.72214190971549508</v>
      </c>
      <c r="M270" s="2">
        <f t="shared" si="79"/>
        <v>280</v>
      </c>
      <c r="N270" s="6">
        <f>IFERROR(VLOOKUP(A270,'۳۰۰'!C:F,4,0)," ")</f>
        <v>6709.9</v>
      </c>
      <c r="O270" s="6">
        <f t="shared" si="73"/>
        <v>670.99</v>
      </c>
      <c r="P270" s="11">
        <f t="shared" si="74"/>
        <v>0.67098999999999998</v>
      </c>
      <c r="Q270" s="6">
        <f t="shared" si="75"/>
        <v>13.4198</v>
      </c>
      <c r="R270" s="6">
        <f t="shared" si="76"/>
        <v>1.3419800000000001E-2</v>
      </c>
      <c r="S270" s="19">
        <f t="shared" si="80"/>
        <v>1.5231177052442009E-4</v>
      </c>
      <c r="T270" s="22">
        <f t="shared" si="77"/>
        <v>0.98205713363671154</v>
      </c>
    </row>
    <row r="271" spans="1:20">
      <c r="A271" s="1">
        <v>269</v>
      </c>
      <c r="B271" s="2" t="s">
        <v>592</v>
      </c>
      <c r="C271" s="1" t="str">
        <f>VLOOKUP(A271,'۳۰۰'!C:F,2,0)</f>
        <v>شرکت کشت و دامداری فکا (هولدینگ)</v>
      </c>
      <c r="D271" s="46" t="s">
        <v>663</v>
      </c>
      <c r="E271" s="6">
        <f>IFERROR(VLOOKUP(A271,'۳۰۰'!C:F,3,0)," ")</f>
        <v>11551.7</v>
      </c>
      <c r="F271" s="6">
        <f t="shared" si="67"/>
        <v>1155.17</v>
      </c>
      <c r="G271" s="11">
        <f t="shared" si="68"/>
        <v>1.15517</v>
      </c>
      <c r="H271" s="6">
        <f t="shared" si="69"/>
        <v>23.103400000000001</v>
      </c>
      <c r="I271" s="6">
        <f t="shared" si="70"/>
        <v>2.31034E-2</v>
      </c>
      <c r="J271" s="19">
        <f t="shared" si="78"/>
        <v>1.7539445186127257E-4</v>
      </c>
      <c r="K271" s="22">
        <f t="shared" si="71"/>
        <v>0.98263381599353272</v>
      </c>
      <c r="L271" s="9">
        <f t="shared" si="72"/>
        <v>1.0914489526189053</v>
      </c>
      <c r="M271" s="2">
        <f t="shared" si="79"/>
        <v>304</v>
      </c>
      <c r="N271" s="6">
        <f>IFERROR(VLOOKUP(A271,'۳۰۰'!C:F,4,0)," ")</f>
        <v>5523.3</v>
      </c>
      <c r="O271" s="6">
        <f t="shared" si="73"/>
        <v>552.33000000000004</v>
      </c>
      <c r="P271" s="11">
        <f t="shared" si="74"/>
        <v>0.55232999999999999</v>
      </c>
      <c r="Q271" s="6">
        <f t="shared" si="75"/>
        <v>11.0466</v>
      </c>
      <c r="R271" s="6">
        <f t="shared" si="76"/>
        <v>1.10466E-2</v>
      </c>
      <c r="S271" s="19">
        <f t="shared" si="80"/>
        <v>1.2537647388746918E-4</v>
      </c>
      <c r="T271" s="22">
        <f t="shared" si="77"/>
        <v>0.98218251011059898</v>
      </c>
    </row>
    <row r="272" spans="1:20">
      <c r="A272" s="1">
        <v>270</v>
      </c>
      <c r="B272" s="2" t="s">
        <v>592</v>
      </c>
      <c r="C272" s="1" t="str">
        <f>VLOOKUP(A272,'۳۰۰'!C:F,2,0)</f>
        <v>شرکت لوله گستر خادمی</v>
      </c>
      <c r="D272" s="46" t="s">
        <v>661</v>
      </c>
      <c r="E272" s="6">
        <f>IFERROR(VLOOKUP(A272,'۳۰۰'!C:F,3,0)," ")</f>
        <v>11311.7</v>
      </c>
      <c r="F272" s="6">
        <f t="shared" si="67"/>
        <v>1131.17</v>
      </c>
      <c r="G272" s="11">
        <f t="shared" si="68"/>
        <v>1.13117</v>
      </c>
      <c r="H272" s="6">
        <f t="shared" si="69"/>
        <v>22.6234</v>
      </c>
      <c r="I272" s="6">
        <f t="shared" si="70"/>
        <v>2.2623400000000002E-2</v>
      </c>
      <c r="J272" s="19">
        <f t="shared" si="78"/>
        <v>1.7175042817240381E-4</v>
      </c>
      <c r="K272" s="22">
        <f t="shared" si="71"/>
        <v>0.98280556642170513</v>
      </c>
      <c r="L272" s="9">
        <f t="shared" si="72"/>
        <v>0.15817872793545495</v>
      </c>
      <c r="M272" s="2">
        <f t="shared" si="79"/>
        <v>243</v>
      </c>
      <c r="N272" s="6">
        <f>IFERROR(VLOOKUP(A272,'۳۰۰'!C:F,4,0)," ")</f>
        <v>9766.7999999999993</v>
      </c>
      <c r="O272" s="6">
        <f t="shared" si="73"/>
        <v>976.68</v>
      </c>
      <c r="P272" s="11">
        <f t="shared" si="74"/>
        <v>0.97667999999999999</v>
      </c>
      <c r="Q272" s="6">
        <f t="shared" si="75"/>
        <v>19.5336</v>
      </c>
      <c r="R272" s="6">
        <f t="shared" si="76"/>
        <v>1.9533599999999998E-2</v>
      </c>
      <c r="S272" s="19">
        <f t="shared" si="80"/>
        <v>2.2170205224487783E-4</v>
      </c>
      <c r="T272" s="22">
        <f t="shared" si="77"/>
        <v>0.9824042121628439</v>
      </c>
    </row>
    <row r="273" spans="1:20">
      <c r="A273" s="1">
        <v>271</v>
      </c>
      <c r="B273" s="2" t="s">
        <v>592</v>
      </c>
      <c r="C273" s="1" t="str">
        <f>VLOOKUP(A273,'۳۰۰'!C:F,2,0)</f>
        <v>شرکت لیان همراه پارس</v>
      </c>
      <c r="D273" s="46" t="s">
        <v>654</v>
      </c>
      <c r="E273" s="6">
        <f>IFERROR(VLOOKUP(A273,'۳۰۰'!C:F,3,0)," ")</f>
        <v>11271.4</v>
      </c>
      <c r="F273" s="6">
        <f t="shared" si="67"/>
        <v>1127.1399999999999</v>
      </c>
      <c r="G273" s="11">
        <f t="shared" si="68"/>
        <v>1.1271399999999998</v>
      </c>
      <c r="H273" s="6">
        <f t="shared" si="69"/>
        <v>22.542799999999996</v>
      </c>
      <c r="I273" s="6">
        <f t="shared" si="70"/>
        <v>2.2542799999999995E-2</v>
      </c>
      <c r="J273" s="19">
        <f t="shared" si="78"/>
        <v>1.7113853586131454E-4</v>
      </c>
      <c r="K273" s="22">
        <f t="shared" si="71"/>
        <v>0.98297670495756639</v>
      </c>
      <c r="L273" s="9">
        <f t="shared" si="72"/>
        <v>5.6868793893988689E-2</v>
      </c>
      <c r="M273" s="2">
        <f t="shared" si="79"/>
        <v>234</v>
      </c>
      <c r="N273" s="6">
        <f>IFERROR(VLOOKUP(A273,'۳۰۰'!C:F,4,0)," ")</f>
        <v>10664.9</v>
      </c>
      <c r="O273" s="6">
        <f t="shared" si="73"/>
        <v>1066.49</v>
      </c>
      <c r="P273" s="11">
        <f t="shared" si="74"/>
        <v>1.0664899999999999</v>
      </c>
      <c r="Q273" s="6">
        <f t="shared" si="75"/>
        <v>21.329799999999999</v>
      </c>
      <c r="R273" s="6">
        <f t="shared" si="76"/>
        <v>2.1329799999999999E-2</v>
      </c>
      <c r="S273" s="19">
        <f t="shared" si="80"/>
        <v>2.4208852612794343E-4</v>
      </c>
      <c r="T273" s="22">
        <f t="shared" si="77"/>
        <v>0.98264630068897185</v>
      </c>
    </row>
    <row r="274" spans="1:20">
      <c r="A274" s="1">
        <v>272</v>
      </c>
      <c r="B274" s="2" t="s">
        <v>592</v>
      </c>
      <c r="C274" s="1" t="str">
        <f>VLOOKUP(A274,'۳۰۰'!C:F,2,0)</f>
        <v>شرکت گلتاش</v>
      </c>
      <c r="D274" s="46" t="s">
        <v>660</v>
      </c>
      <c r="E274" s="6">
        <f>IFERROR(VLOOKUP(A274,'۳۰۰'!C:F,3,0)," ")</f>
        <v>11264.8</v>
      </c>
      <c r="F274" s="6">
        <f t="shared" si="67"/>
        <v>1126.48</v>
      </c>
      <c r="G274" s="11">
        <f t="shared" si="68"/>
        <v>1.1264799999999999</v>
      </c>
      <c r="H274" s="6">
        <f t="shared" si="69"/>
        <v>22.529599999999999</v>
      </c>
      <c r="I274" s="6">
        <f t="shared" si="70"/>
        <v>2.2529599999999997E-2</v>
      </c>
      <c r="J274" s="19">
        <f t="shared" si="78"/>
        <v>1.7103832520987068E-4</v>
      </c>
      <c r="K274" s="22">
        <f t="shared" si="71"/>
        <v>0.98314774328277621</v>
      </c>
      <c r="L274" s="9">
        <f t="shared" si="72"/>
        <v>1.5559289785103125E-3</v>
      </c>
      <c r="M274" s="2">
        <f t="shared" si="79"/>
        <v>225</v>
      </c>
      <c r="N274" s="6">
        <f>IFERROR(VLOOKUP(A274,'۳۰۰'!C:F,4,0)," ")</f>
        <v>11247.3</v>
      </c>
      <c r="O274" s="6">
        <f t="shared" si="73"/>
        <v>1124.73</v>
      </c>
      <c r="P274" s="11">
        <f t="shared" si="74"/>
        <v>1.12473</v>
      </c>
      <c r="Q274" s="6">
        <f t="shared" si="75"/>
        <v>22.494599999999998</v>
      </c>
      <c r="R274" s="6">
        <f t="shared" si="76"/>
        <v>2.24946E-2</v>
      </c>
      <c r="S274" s="19">
        <f t="shared" si="80"/>
        <v>2.5530874925398437E-4</v>
      </c>
      <c r="T274" s="22">
        <f t="shared" si="77"/>
        <v>0.9829016094382258</v>
      </c>
    </row>
    <row r="275" spans="1:20">
      <c r="A275" s="1">
        <v>273</v>
      </c>
      <c r="B275" s="2" t="s">
        <v>592</v>
      </c>
      <c r="C275" s="1" t="str">
        <f>VLOOKUP(A275,'۳۰۰'!C:F,2,0)</f>
        <v>شرکت بین المللی توسعه ساحل و فراساحل نگین کیش (هولدینگ)</v>
      </c>
      <c r="D275" s="46" t="s">
        <v>653</v>
      </c>
      <c r="E275" s="6">
        <f>IFERROR(VLOOKUP(A275,'۳۰۰'!C:F,3,0)," ")</f>
        <v>11253.9</v>
      </c>
      <c r="F275" s="6">
        <f t="shared" si="67"/>
        <v>1125.3899999999999</v>
      </c>
      <c r="G275" s="11">
        <f t="shared" si="68"/>
        <v>1.1253899999999999</v>
      </c>
      <c r="H275" s="6">
        <f t="shared" si="69"/>
        <v>22.507799999999996</v>
      </c>
      <c r="I275" s="6">
        <f t="shared" si="70"/>
        <v>2.2507799999999994E-2</v>
      </c>
      <c r="J275" s="19">
        <f t="shared" si="78"/>
        <v>1.7087282580066786E-4</v>
      </c>
      <c r="K275" s="22">
        <f t="shared" si="71"/>
        <v>0.98331861610857685</v>
      </c>
      <c r="L275" s="9">
        <f t="shared" si="72"/>
        <v>0.32486108495008481</v>
      </c>
      <c r="M275" s="2">
        <f t="shared" si="79"/>
        <v>253</v>
      </c>
      <c r="N275" s="6">
        <f>IFERROR(VLOOKUP(A275,'۳۰۰'!C:F,4,0)," ")</f>
        <v>8494.4</v>
      </c>
      <c r="O275" s="6">
        <f t="shared" si="73"/>
        <v>849.43999999999994</v>
      </c>
      <c r="P275" s="11">
        <f t="shared" si="74"/>
        <v>0.84943999999999997</v>
      </c>
      <c r="Q275" s="6">
        <f t="shared" si="75"/>
        <v>16.988800000000001</v>
      </c>
      <c r="R275" s="6">
        <f t="shared" si="76"/>
        <v>1.6988800000000002E-2</v>
      </c>
      <c r="S275" s="19">
        <f t="shared" si="80"/>
        <v>1.9281913345096558E-4</v>
      </c>
      <c r="T275" s="22">
        <f t="shared" si="77"/>
        <v>0.98309442857167673</v>
      </c>
    </row>
    <row r="276" spans="1:20">
      <c r="A276" s="1">
        <v>274</v>
      </c>
      <c r="B276" s="2" t="s">
        <v>592</v>
      </c>
      <c r="C276" s="1" t="str">
        <f>VLOOKUP(A276,'۳۰۰'!C:F,2,0)</f>
        <v>شرکت راه و ساختمان سازه سازان</v>
      </c>
      <c r="D276" s="46" t="s">
        <v>667</v>
      </c>
      <c r="E276" s="6">
        <f>IFERROR(VLOOKUP(A276,'۳۰۰'!C:F,3,0)," ")</f>
        <v>11219.8</v>
      </c>
      <c r="F276" s="6">
        <f t="shared" si="67"/>
        <v>1121.98</v>
      </c>
      <c r="G276" s="11">
        <f t="shared" si="68"/>
        <v>1.12198</v>
      </c>
      <c r="H276" s="6">
        <f t="shared" si="69"/>
        <v>22.439599999999999</v>
      </c>
      <c r="I276" s="6">
        <f t="shared" si="70"/>
        <v>2.2439599999999997E-2</v>
      </c>
      <c r="J276" s="19">
        <f t="shared" si="78"/>
        <v>1.7035507076820777E-4</v>
      </c>
      <c r="K276" s="22">
        <f t="shared" si="71"/>
        <v>0.98348897117934508</v>
      </c>
      <c r="L276" s="9">
        <f t="shared" si="72"/>
        <v>0.11409222703260924</v>
      </c>
      <c r="M276" s="2">
        <f t="shared" si="79"/>
        <v>241</v>
      </c>
      <c r="N276" s="6">
        <f>IFERROR(VLOOKUP(A276,'۳۰۰'!C:F,4,0)," ")</f>
        <v>10070.799999999999</v>
      </c>
      <c r="O276" s="6">
        <f t="shared" si="73"/>
        <v>1007.0799999999999</v>
      </c>
      <c r="P276" s="11">
        <f t="shared" si="74"/>
        <v>1.00708</v>
      </c>
      <c r="Q276" s="6">
        <f t="shared" si="75"/>
        <v>20.141599999999997</v>
      </c>
      <c r="R276" s="6">
        <f t="shared" si="76"/>
        <v>2.0141599999999996E-2</v>
      </c>
      <c r="S276" s="19">
        <f t="shared" si="80"/>
        <v>2.2860271816231678E-4</v>
      </c>
      <c r="T276" s="22">
        <f t="shared" si="77"/>
        <v>0.983323031289839</v>
      </c>
    </row>
    <row r="277" spans="1:20">
      <c r="A277" s="1">
        <v>275</v>
      </c>
      <c r="B277" s="2" t="s">
        <v>592</v>
      </c>
      <c r="C277" s="1" t="str">
        <f>VLOOKUP(A277,'۳۰۰'!C:F,2,0)</f>
        <v>شرکت تکاپو صنعت نامی</v>
      </c>
      <c r="D277" s="46" t="s">
        <v>642</v>
      </c>
      <c r="E277" s="6">
        <f>IFERROR(VLOOKUP(A277,'۳۰۰'!C:F,3,0)," ")</f>
        <v>11128.9</v>
      </c>
      <c r="F277" s="6">
        <f t="shared" si="67"/>
        <v>1112.8899999999999</v>
      </c>
      <c r="G277" s="11">
        <f t="shared" si="68"/>
        <v>1.1128899999999999</v>
      </c>
      <c r="H277" s="6">
        <f t="shared" si="69"/>
        <v>22.257799999999996</v>
      </c>
      <c r="I277" s="6">
        <f t="shared" si="70"/>
        <v>2.2257799999999998E-2</v>
      </c>
      <c r="J277" s="19">
        <f t="shared" si="78"/>
        <v>1.6897489679604873E-4</v>
      </c>
      <c r="K277" s="22">
        <f t="shared" si="71"/>
        <v>0.9836579460761411</v>
      </c>
      <c r="L277" s="9">
        <f t="shared" si="72"/>
        <v>1.9528244315317465</v>
      </c>
      <c r="M277" s="2">
        <f t="shared" si="79"/>
        <v>347</v>
      </c>
      <c r="N277" s="6">
        <f>IFERROR(VLOOKUP(A277,'۳۰۰'!C:F,4,0)," ")</f>
        <v>3768.9</v>
      </c>
      <c r="O277" s="6">
        <f t="shared" si="73"/>
        <v>376.89</v>
      </c>
      <c r="P277" s="11">
        <f t="shared" si="74"/>
        <v>0.37689</v>
      </c>
      <c r="Q277" s="6">
        <f t="shared" si="75"/>
        <v>7.5377999999999998</v>
      </c>
      <c r="R277" s="6">
        <f t="shared" si="76"/>
        <v>7.5377999999999999E-3</v>
      </c>
      <c r="S277" s="19">
        <f t="shared" si="80"/>
        <v>8.5552367684985889E-5</v>
      </c>
      <c r="T277" s="22">
        <f t="shared" si="77"/>
        <v>0.98340858365752404</v>
      </c>
    </row>
    <row r="278" spans="1:20">
      <c r="A278" s="1">
        <v>276</v>
      </c>
      <c r="B278" s="2" t="s">
        <v>592</v>
      </c>
      <c r="C278" s="1" t="str">
        <f>VLOOKUP(A278,'۳۰۰'!C:F,2,0)</f>
        <v>شرکت تهیه و توزیع مواد ریخته گری و قطعات صنعتی ایران</v>
      </c>
      <c r="D278" s="46" t="s">
        <v>668</v>
      </c>
      <c r="E278" s="6">
        <f>IFERROR(VLOOKUP(A278,'۳۰۰'!C:F,3,0)," ")</f>
        <v>10875.9</v>
      </c>
      <c r="F278" s="6">
        <f t="shared" si="67"/>
        <v>1087.5899999999999</v>
      </c>
      <c r="G278" s="11">
        <f t="shared" si="68"/>
        <v>1.0875899999999998</v>
      </c>
      <c r="H278" s="6">
        <f t="shared" si="69"/>
        <v>21.751799999999996</v>
      </c>
      <c r="I278" s="6">
        <f t="shared" si="70"/>
        <v>2.1751799999999995E-2</v>
      </c>
      <c r="J278" s="19">
        <f t="shared" si="78"/>
        <v>1.6513348849069956E-4</v>
      </c>
      <c r="K278" s="22">
        <f t="shared" si="71"/>
        <v>0.98382307956463178</v>
      </c>
      <c r="L278" s="9">
        <f t="shared" si="72"/>
        <v>0.13492784021538373</v>
      </c>
      <c r="M278" s="2">
        <f t="shared" si="79"/>
        <v>244</v>
      </c>
      <c r="N278" s="6">
        <f>IFERROR(VLOOKUP(A278,'۳۰۰'!C:F,4,0)," ")</f>
        <v>9582.9</v>
      </c>
      <c r="O278" s="6">
        <f t="shared" si="73"/>
        <v>958.29</v>
      </c>
      <c r="P278" s="11">
        <f t="shared" si="74"/>
        <v>0.95828999999999998</v>
      </c>
      <c r="Q278" s="6">
        <f t="shared" si="75"/>
        <v>19.165800000000001</v>
      </c>
      <c r="R278" s="6">
        <f t="shared" si="76"/>
        <v>1.91658E-2</v>
      </c>
      <c r="S278" s="19">
        <f t="shared" si="80"/>
        <v>2.1752760335600607E-4</v>
      </c>
      <c r="T278" s="22">
        <f t="shared" si="77"/>
        <v>0.98362611126088006</v>
      </c>
    </row>
    <row r="279" spans="1:20">
      <c r="A279" s="1">
        <v>277</v>
      </c>
      <c r="B279" s="2" t="s">
        <v>592</v>
      </c>
      <c r="C279" s="1" t="str">
        <f>VLOOKUP(A279,'۳۰۰'!C:F,2,0)</f>
        <v>شرکت پتروشیمی آبادان (هولدینگ)</v>
      </c>
      <c r="D279" s="46" t="s">
        <v>643</v>
      </c>
      <c r="E279" s="6">
        <f>IFERROR(VLOOKUP(A279,'۳۰۰'!C:F,3,0)," ")</f>
        <v>10838.2</v>
      </c>
      <c r="F279" s="6">
        <f t="shared" si="67"/>
        <v>1083.8200000000002</v>
      </c>
      <c r="G279" s="11">
        <f t="shared" si="68"/>
        <v>1.0838200000000002</v>
      </c>
      <c r="H279" s="6">
        <f t="shared" si="69"/>
        <v>21.676400000000005</v>
      </c>
      <c r="I279" s="6">
        <f t="shared" si="70"/>
        <v>2.1676400000000005E-2</v>
      </c>
      <c r="J279" s="19">
        <f t="shared" si="78"/>
        <v>1.6456107310290649E-4</v>
      </c>
      <c r="K279" s="22">
        <f t="shared" si="71"/>
        <v>0.9839876406377347</v>
      </c>
      <c r="L279" s="9">
        <f t="shared" si="72"/>
        <v>-0.20194098978697705</v>
      </c>
      <c r="M279" s="2">
        <f t="shared" si="79"/>
        <v>217</v>
      </c>
      <c r="N279" s="6">
        <f>IFERROR(VLOOKUP(A279,'۳۰۰'!C:F,4,0)," ")</f>
        <v>13580.7</v>
      </c>
      <c r="O279" s="6">
        <f t="shared" si="73"/>
        <v>1358.0700000000002</v>
      </c>
      <c r="P279" s="11">
        <f t="shared" si="74"/>
        <v>1.3580700000000001</v>
      </c>
      <c r="Q279" s="6">
        <f t="shared" si="75"/>
        <v>27.161400000000004</v>
      </c>
      <c r="R279" s="6">
        <f t="shared" si="76"/>
        <v>2.7161400000000006E-2</v>
      </c>
      <c r="S279" s="19">
        <f t="shared" si="80"/>
        <v>3.0827590008211631E-4</v>
      </c>
      <c r="T279" s="22">
        <f t="shared" si="77"/>
        <v>0.98393438716096215</v>
      </c>
    </row>
    <row r="280" spans="1:20">
      <c r="A280" s="1">
        <v>278</v>
      </c>
      <c r="B280" s="2" t="s">
        <v>592</v>
      </c>
      <c r="C280" s="1" t="str">
        <f>VLOOKUP(A280,'۳۰۰'!C:F,2,0)</f>
        <v>شرکت صنایع سیمان دشتستان (هولدینگ)</v>
      </c>
      <c r="D280" s="46" t="s">
        <v>664</v>
      </c>
      <c r="E280" s="6">
        <f>IFERROR(VLOOKUP(A280,'۳۰۰'!C:F,3,0)," ")</f>
        <v>10743.4</v>
      </c>
      <c r="F280" s="6">
        <f t="shared" si="67"/>
        <v>1074.3399999999999</v>
      </c>
      <c r="G280" s="11">
        <f t="shared" si="68"/>
        <v>1.0743399999999999</v>
      </c>
      <c r="H280" s="6">
        <f t="shared" si="69"/>
        <v>21.486799999999995</v>
      </c>
      <c r="I280" s="6">
        <f t="shared" si="70"/>
        <v>2.1486799999999997E-2</v>
      </c>
      <c r="J280" s="19">
        <f t="shared" si="78"/>
        <v>1.6312168374580326E-4</v>
      </c>
      <c r="K280" s="22">
        <f t="shared" si="71"/>
        <v>0.98415076232148047</v>
      </c>
      <c r="L280" s="9">
        <f t="shared" si="72"/>
        <v>0.4404429904537166</v>
      </c>
      <c r="M280" s="2">
        <f t="shared" si="79"/>
        <v>267</v>
      </c>
      <c r="N280" s="6">
        <f>IFERROR(VLOOKUP(A280,'۳۰۰'!C:F,4,0)," ")</f>
        <v>7458.4</v>
      </c>
      <c r="O280" s="6">
        <f t="shared" si="73"/>
        <v>745.83999999999992</v>
      </c>
      <c r="P280" s="11">
        <f t="shared" si="74"/>
        <v>0.74583999999999995</v>
      </c>
      <c r="Q280" s="6">
        <f t="shared" si="75"/>
        <v>14.916799999999999</v>
      </c>
      <c r="R280" s="6">
        <f t="shared" si="76"/>
        <v>1.4916799999999999E-2</v>
      </c>
      <c r="S280" s="19">
        <f t="shared" si="80"/>
        <v>1.6930239039021961E-4</v>
      </c>
      <c r="T280" s="22">
        <f t="shared" si="77"/>
        <v>0.98410368955135241</v>
      </c>
    </row>
    <row r="281" spans="1:20">
      <c r="A281" s="1">
        <v>279</v>
      </c>
      <c r="B281" s="2" t="s">
        <v>592</v>
      </c>
      <c r="C281" s="1" t="str">
        <f>VLOOKUP(A281,'۳۰۰'!C:F,2,0)</f>
        <v>شرکت داروسازی جابرابن حیان (هولدینگ)</v>
      </c>
      <c r="D281" s="46" t="s">
        <v>666</v>
      </c>
      <c r="E281" s="6">
        <f>IFERROR(VLOOKUP(A281,'۳۰۰'!C:F,3,0)," ")</f>
        <v>10521.4</v>
      </c>
      <c r="F281" s="6">
        <f t="shared" si="67"/>
        <v>1052.1399999999999</v>
      </c>
      <c r="G281" s="11">
        <f t="shared" si="68"/>
        <v>1.0521399999999999</v>
      </c>
      <c r="H281" s="6">
        <f t="shared" si="69"/>
        <v>21.042799999999996</v>
      </c>
      <c r="I281" s="6">
        <f t="shared" si="70"/>
        <v>2.1042799999999997E-2</v>
      </c>
      <c r="J281" s="19">
        <f t="shared" si="78"/>
        <v>1.5975096183359964E-4</v>
      </c>
      <c r="K281" s="22">
        <f t="shared" si="71"/>
        <v>0.98431051328331409</v>
      </c>
      <c r="L281" s="9">
        <f t="shared" si="72"/>
        <v>0.63645130183220844</v>
      </c>
      <c r="M281" s="2">
        <f t="shared" si="79"/>
        <v>286</v>
      </c>
      <c r="N281" s="6">
        <f>IFERROR(VLOOKUP(A281,'۳۰۰'!C:F,4,0)," ")</f>
        <v>6429.4</v>
      </c>
      <c r="O281" s="6">
        <f t="shared" si="73"/>
        <v>642.93999999999994</v>
      </c>
      <c r="P281" s="11">
        <f t="shared" si="74"/>
        <v>0.64293999999999996</v>
      </c>
      <c r="Q281" s="6">
        <f t="shared" si="75"/>
        <v>12.8588</v>
      </c>
      <c r="R281" s="6">
        <f t="shared" si="76"/>
        <v>1.28588E-2</v>
      </c>
      <c r="S281" s="19">
        <f t="shared" si="80"/>
        <v>1.459445442420463E-4</v>
      </c>
      <c r="T281" s="22">
        <f t="shared" si="77"/>
        <v>0.98424963409559441</v>
      </c>
    </row>
    <row r="282" spans="1:20">
      <c r="A282" s="1">
        <v>280</v>
      </c>
      <c r="B282" s="2" t="s">
        <v>592</v>
      </c>
      <c r="C282" s="1" t="str">
        <f>VLOOKUP(A282,'۳۰۰'!C:F,2,0)</f>
        <v>شرکت حمل و نقل و خدمات دریایی آبادان</v>
      </c>
      <c r="D282" s="46" t="s">
        <v>653</v>
      </c>
      <c r="E282" s="6">
        <f>IFERROR(VLOOKUP(A282,'۳۰۰'!C:F,3,0)," ")</f>
        <v>10505.6</v>
      </c>
      <c r="F282" s="6">
        <f t="shared" si="67"/>
        <v>1050.56</v>
      </c>
      <c r="G282" s="11">
        <f t="shared" si="68"/>
        <v>1.0505599999999999</v>
      </c>
      <c r="H282" s="6">
        <f t="shared" si="69"/>
        <v>21.011199999999999</v>
      </c>
      <c r="I282" s="6">
        <f t="shared" si="70"/>
        <v>2.1011199999999997E-2</v>
      </c>
      <c r="J282" s="19">
        <f t="shared" si="78"/>
        <v>1.5951106360741579E-4</v>
      </c>
      <c r="K282" s="22">
        <f t="shared" si="71"/>
        <v>0.98447002434692155</v>
      </c>
      <c r="L282" s="9">
        <f t="shared" si="72"/>
        <v>-0.31874716295960048</v>
      </c>
      <c r="M282" s="2">
        <f t="shared" si="79"/>
        <v>206</v>
      </c>
      <c r="N282" s="6">
        <f>IFERROR(VLOOKUP(A282,'۳۰۰'!C:F,4,0)," ")</f>
        <v>15421</v>
      </c>
      <c r="O282" s="6">
        <f t="shared" si="73"/>
        <v>1542.1</v>
      </c>
      <c r="P282" s="11">
        <f t="shared" si="74"/>
        <v>1.5420999999999998</v>
      </c>
      <c r="Q282" s="6">
        <f t="shared" si="75"/>
        <v>30.841999999999999</v>
      </c>
      <c r="R282" s="6">
        <f t="shared" si="76"/>
        <v>3.0841999999999998E-2</v>
      </c>
      <c r="S282" s="19">
        <f t="shared" si="80"/>
        <v>3.5004989839745475E-4</v>
      </c>
      <c r="T282" s="22">
        <f t="shared" si="77"/>
        <v>0.98459968399399189</v>
      </c>
    </row>
    <row r="283" spans="1:20">
      <c r="A283" s="1">
        <v>281</v>
      </c>
      <c r="B283" s="2" t="s">
        <v>592</v>
      </c>
      <c r="C283" s="1" t="str">
        <f>VLOOKUP(A283,'۳۰۰'!C:F,2,0)</f>
        <v>شرکت نیرو ترانس (هولدینگ)</v>
      </c>
      <c r="D283" s="46" t="s">
        <v>646</v>
      </c>
      <c r="E283" s="6">
        <f>IFERROR(VLOOKUP(A283,'۳۰۰'!C:F,3,0)," ")</f>
        <v>10412.4</v>
      </c>
      <c r="F283" s="6">
        <f t="shared" si="67"/>
        <v>1041.24</v>
      </c>
      <c r="G283" s="11">
        <f t="shared" si="68"/>
        <v>1.0412399999999999</v>
      </c>
      <c r="H283" s="6">
        <f t="shared" si="69"/>
        <v>20.8248</v>
      </c>
      <c r="I283" s="6">
        <f t="shared" si="70"/>
        <v>2.0824800000000001E-2</v>
      </c>
      <c r="J283" s="19">
        <f t="shared" si="78"/>
        <v>1.5809596774157177E-4</v>
      </c>
      <c r="K283" s="22">
        <f t="shared" si="71"/>
        <v>0.98462812031466307</v>
      </c>
      <c r="L283" s="9">
        <f t="shared" si="72"/>
        <v>0.15019828338506724</v>
      </c>
      <c r="M283" s="2">
        <f t="shared" si="79"/>
        <v>248</v>
      </c>
      <c r="N283" s="6">
        <f>IFERROR(VLOOKUP(A283,'۳۰۰'!C:F,4,0)," ")</f>
        <v>9052.7000000000007</v>
      </c>
      <c r="O283" s="6">
        <f t="shared" si="73"/>
        <v>905.2700000000001</v>
      </c>
      <c r="P283" s="11">
        <f t="shared" si="74"/>
        <v>0.90527000000000013</v>
      </c>
      <c r="Q283" s="6">
        <f t="shared" si="75"/>
        <v>18.105400000000003</v>
      </c>
      <c r="R283" s="6">
        <f t="shared" si="76"/>
        <v>1.8105400000000004E-2</v>
      </c>
      <c r="S283" s="19">
        <f t="shared" si="80"/>
        <v>2.0549229720657802E-4</v>
      </c>
      <c r="T283" s="22">
        <f t="shared" si="77"/>
        <v>0.98480517629119846</v>
      </c>
    </row>
    <row r="284" spans="1:20">
      <c r="A284" s="1">
        <v>282</v>
      </c>
      <c r="B284" s="2" t="s">
        <v>592</v>
      </c>
      <c r="C284" s="1" t="str">
        <f>VLOOKUP(A284,'۳۰۰'!C:F,2,0)</f>
        <v>شرکت تولیدی طب پلاستیک نوین</v>
      </c>
      <c r="D284" s="46" t="s">
        <v>661</v>
      </c>
      <c r="E284" s="6">
        <f>IFERROR(VLOOKUP(A284,'۳۰۰'!C:F,3,0)," ")</f>
        <v>10390.299999999999</v>
      </c>
      <c r="F284" s="6">
        <f t="shared" si="67"/>
        <v>1039.03</v>
      </c>
      <c r="G284" s="11">
        <f t="shared" si="68"/>
        <v>1.0390299999999999</v>
      </c>
      <c r="H284" s="6">
        <f t="shared" si="69"/>
        <v>20.7806</v>
      </c>
      <c r="I284" s="6">
        <f t="shared" si="70"/>
        <v>2.07806E-2</v>
      </c>
      <c r="J284" s="19">
        <f t="shared" si="78"/>
        <v>1.577604138935551E-4</v>
      </c>
      <c r="K284" s="22">
        <f t="shared" si="71"/>
        <v>0.98478588072855666</v>
      </c>
      <c r="L284" s="9">
        <f t="shared" si="72"/>
        <v>0.51415747365966658</v>
      </c>
      <c r="M284" s="2">
        <f t="shared" si="79"/>
        <v>277</v>
      </c>
      <c r="N284" s="6">
        <f>IFERROR(VLOOKUP(A284,'۳۰۰'!C:F,4,0)," ")</f>
        <v>6862.1</v>
      </c>
      <c r="O284" s="6">
        <f t="shared" si="73"/>
        <v>686.21</v>
      </c>
      <c r="P284" s="11">
        <f t="shared" si="74"/>
        <v>0.68620999999999999</v>
      </c>
      <c r="Q284" s="6">
        <f t="shared" si="75"/>
        <v>13.7242</v>
      </c>
      <c r="R284" s="6">
        <f t="shared" si="76"/>
        <v>1.3724199999999999E-2</v>
      </c>
      <c r="S284" s="19">
        <f t="shared" si="80"/>
        <v>1.5576664339492734E-4</v>
      </c>
      <c r="T284" s="22">
        <f t="shared" si="77"/>
        <v>0.98496094293459335</v>
      </c>
    </row>
    <row r="285" spans="1:20">
      <c r="A285" s="1">
        <v>283</v>
      </c>
      <c r="B285" s="2" t="s">
        <v>592</v>
      </c>
      <c r="C285" s="1" t="str">
        <f>VLOOKUP(A285,'۳۰۰'!C:F,2,0)</f>
        <v>شرکت کارخانجات تولیدی شیشه دارویی رازی (هولدینگ)</v>
      </c>
      <c r="D285" s="46" t="s">
        <v>666</v>
      </c>
      <c r="E285" s="6">
        <f>IFERROR(VLOOKUP(A285,'۳۰۰'!C:F,3,0)," ")</f>
        <v>10298.799999999999</v>
      </c>
      <c r="F285" s="6">
        <f t="shared" si="67"/>
        <v>1029.8799999999999</v>
      </c>
      <c r="G285" s="11">
        <f t="shared" si="68"/>
        <v>1.0298799999999999</v>
      </c>
      <c r="H285" s="6">
        <f t="shared" si="69"/>
        <v>20.597599999999996</v>
      </c>
      <c r="I285" s="6">
        <f t="shared" si="70"/>
        <v>2.0597599999999997E-2</v>
      </c>
      <c r="J285" s="19">
        <f t="shared" si="78"/>
        <v>1.5637112986217387E-4</v>
      </c>
      <c r="K285" s="22">
        <f t="shared" si="71"/>
        <v>0.98494225185841888</v>
      </c>
      <c r="L285" s="9">
        <f t="shared" si="72"/>
        <v>0.50895957568387251</v>
      </c>
      <c r="M285" s="2">
        <f t="shared" si="79"/>
        <v>278</v>
      </c>
      <c r="N285" s="6">
        <f>IFERROR(VLOOKUP(A285,'۳۰۰'!C:F,4,0)," ")</f>
        <v>6825.1</v>
      </c>
      <c r="O285" s="6">
        <f t="shared" si="73"/>
        <v>682.51</v>
      </c>
      <c r="P285" s="11">
        <f t="shared" si="74"/>
        <v>0.68250999999999995</v>
      </c>
      <c r="Q285" s="6">
        <f t="shared" si="75"/>
        <v>13.6502</v>
      </c>
      <c r="R285" s="6">
        <f t="shared" si="76"/>
        <v>1.3650199999999999E-2</v>
      </c>
      <c r="S285" s="19">
        <f t="shared" si="80"/>
        <v>1.5492675971418642E-4</v>
      </c>
      <c r="T285" s="22">
        <f t="shared" si="77"/>
        <v>0.98511586969430753</v>
      </c>
    </row>
    <row r="286" spans="1:20">
      <c r="A286" s="1">
        <v>284</v>
      </c>
      <c r="B286" s="2" t="s">
        <v>592</v>
      </c>
      <c r="C286" s="1" t="str">
        <f>VLOOKUP(A286,'۳۰۰'!C:F,2,0)</f>
        <v>شرکت آلیاسیس ارتباط</v>
      </c>
      <c r="D286" s="46" t="s">
        <v>652</v>
      </c>
      <c r="E286" s="6">
        <f>IFERROR(VLOOKUP(A286,'۳۰۰'!C:F,3,0)," ")</f>
        <v>10192.299999999999</v>
      </c>
      <c r="F286" s="6">
        <f t="shared" si="67"/>
        <v>1019.2299999999999</v>
      </c>
      <c r="G286" s="11">
        <f t="shared" si="68"/>
        <v>1.0192299999999999</v>
      </c>
      <c r="H286" s="6">
        <f t="shared" si="69"/>
        <v>20.384599999999995</v>
      </c>
      <c r="I286" s="6">
        <f t="shared" si="70"/>
        <v>2.0384599999999996E-2</v>
      </c>
      <c r="J286" s="19">
        <f t="shared" si="78"/>
        <v>1.5475409435023832E-4</v>
      </c>
      <c r="K286" s="22">
        <f t="shared" si="71"/>
        <v>0.98509700595276917</v>
      </c>
      <c r="L286" s="9">
        <f t="shared" si="72"/>
        <v>-6.8337004908637256E-2</v>
      </c>
      <c r="M286" s="2">
        <f t="shared" si="79"/>
        <v>229</v>
      </c>
      <c r="N286" s="6">
        <f>IFERROR(VLOOKUP(A286,'۳۰۰'!C:F,4,0)," ")</f>
        <v>10939.9</v>
      </c>
      <c r="O286" s="6">
        <f t="shared" si="73"/>
        <v>1093.99</v>
      </c>
      <c r="P286" s="11">
        <f t="shared" si="74"/>
        <v>1.09399</v>
      </c>
      <c r="Q286" s="6">
        <f t="shared" si="75"/>
        <v>21.879799999999999</v>
      </c>
      <c r="R286" s="6">
        <f t="shared" si="76"/>
        <v>2.1879799999999998E-2</v>
      </c>
      <c r="S286" s="19">
        <f t="shared" si="80"/>
        <v>2.48330904836153E-4</v>
      </c>
      <c r="T286" s="22">
        <f t="shared" si="77"/>
        <v>0.98536420059914365</v>
      </c>
    </row>
    <row r="287" spans="1:20">
      <c r="A287" s="1">
        <v>285</v>
      </c>
      <c r="B287" s="2" t="s">
        <v>592</v>
      </c>
      <c r="C287" s="1" t="str">
        <f>VLOOKUP(A287,'۳۰۰'!C:F,2,0)</f>
        <v>شرکت مهندسی معدنی نوآوران مس تهران</v>
      </c>
      <c r="D287" s="46" t="s">
        <v>645</v>
      </c>
      <c r="E287" s="6">
        <f>IFERROR(VLOOKUP(A287,'۳۰۰'!C:F,3,0)," ")</f>
        <v>10180.5</v>
      </c>
      <c r="F287" s="6">
        <f t="shared" si="67"/>
        <v>1018.05</v>
      </c>
      <c r="G287" s="11">
        <f t="shared" si="68"/>
        <v>1.0180499999999999</v>
      </c>
      <c r="H287" s="6">
        <f t="shared" si="69"/>
        <v>20.361000000000001</v>
      </c>
      <c r="I287" s="6">
        <f t="shared" si="70"/>
        <v>2.0361000000000001E-2</v>
      </c>
      <c r="J287" s="19">
        <f t="shared" si="78"/>
        <v>1.545749298522023E-4</v>
      </c>
      <c r="K287" s="22">
        <f t="shared" si="71"/>
        <v>0.98525158088262133</v>
      </c>
      <c r="L287" s="9">
        <f t="shared" si="72"/>
        <v>0.88207128595725814</v>
      </c>
      <c r="M287" s="2">
        <f t="shared" si="79"/>
        <v>306</v>
      </c>
      <c r="N287" s="6">
        <f>IFERROR(VLOOKUP(A287,'۳۰۰'!C:F,4,0)," ")</f>
        <v>5409.2</v>
      </c>
      <c r="O287" s="6">
        <f t="shared" si="73"/>
        <v>540.91999999999996</v>
      </c>
      <c r="P287" s="11">
        <f t="shared" si="74"/>
        <v>0.54091999999999996</v>
      </c>
      <c r="Q287" s="6">
        <f t="shared" si="75"/>
        <v>10.818399999999999</v>
      </c>
      <c r="R287" s="6">
        <f t="shared" si="76"/>
        <v>1.0818399999999999E-2</v>
      </c>
      <c r="S287" s="19">
        <f t="shared" si="80"/>
        <v>1.2278645421253564E-4</v>
      </c>
      <c r="T287" s="22">
        <f t="shared" si="77"/>
        <v>0.98548698705335613</v>
      </c>
    </row>
    <row r="288" spans="1:20">
      <c r="A288" s="1">
        <v>286</v>
      </c>
      <c r="B288" s="2" t="s">
        <v>592</v>
      </c>
      <c r="C288" s="1" t="str">
        <f>VLOOKUP(A288,'۳۰۰'!C:F,2,0)</f>
        <v>شرکت نرم افزاری داتیس آرین قشم</v>
      </c>
      <c r="D288" s="46" t="s">
        <v>652</v>
      </c>
      <c r="E288" s="6">
        <f>IFERROR(VLOOKUP(A288,'۳۰۰'!C:F,3,0)," ")</f>
        <v>10042.700000000001</v>
      </c>
      <c r="F288" s="6">
        <f t="shared" si="67"/>
        <v>1004.2700000000001</v>
      </c>
      <c r="G288" s="11">
        <f t="shared" si="68"/>
        <v>1.00427</v>
      </c>
      <c r="H288" s="6">
        <f t="shared" si="69"/>
        <v>20.085400000000003</v>
      </c>
      <c r="I288" s="6">
        <f t="shared" si="70"/>
        <v>2.0085400000000003E-2</v>
      </c>
      <c r="J288" s="19">
        <f t="shared" si="78"/>
        <v>1.5248265291751019E-4</v>
      </c>
      <c r="K288" s="22">
        <f t="shared" si="71"/>
        <v>0.98540406353553889</v>
      </c>
      <c r="L288" s="9">
        <f t="shared" si="72"/>
        <v>0.95710722220056943</v>
      </c>
      <c r="M288" s="2">
        <f t="shared" si="79"/>
        <v>313</v>
      </c>
      <c r="N288" s="6">
        <f>IFERROR(VLOOKUP(A288,'۳۰۰'!C:F,4,0)," ")</f>
        <v>5131.3999999999996</v>
      </c>
      <c r="O288" s="6">
        <f t="shared" si="73"/>
        <v>513.14</v>
      </c>
      <c r="P288" s="11">
        <f t="shared" si="74"/>
        <v>0.51314000000000004</v>
      </c>
      <c r="Q288" s="6">
        <f t="shared" si="75"/>
        <v>10.2628</v>
      </c>
      <c r="R288" s="6">
        <f t="shared" si="76"/>
        <v>1.0262800000000001E-2</v>
      </c>
      <c r="S288" s="19">
        <f t="shared" si="80"/>
        <v>1.1648051673929705E-4</v>
      </c>
      <c r="T288" s="22">
        <f t="shared" si="77"/>
        <v>0.98560346757009543</v>
      </c>
    </row>
    <row r="289" spans="1:20">
      <c r="A289" s="1">
        <v>287</v>
      </c>
      <c r="B289" s="2" t="s">
        <v>592</v>
      </c>
      <c r="C289" s="1" t="str">
        <f>VLOOKUP(A289,'۳۰۰'!C:F,2,0)</f>
        <v>شرکت پتروشیمی ارومیه</v>
      </c>
      <c r="D289" s="46" t="s">
        <v>643</v>
      </c>
      <c r="E289" s="6">
        <f>IFERROR(VLOOKUP(A289,'۳۰۰'!C:F,3,0)," ")</f>
        <v>9928.7000000000007</v>
      </c>
      <c r="F289" s="6">
        <f t="shared" si="67"/>
        <v>992.87000000000012</v>
      </c>
      <c r="G289" s="11">
        <f t="shared" si="68"/>
        <v>0.99287000000000014</v>
      </c>
      <c r="H289" s="6">
        <f t="shared" si="69"/>
        <v>19.857400000000005</v>
      </c>
      <c r="I289" s="6">
        <f t="shared" si="70"/>
        <v>1.9857400000000004E-2</v>
      </c>
      <c r="J289" s="19">
        <f t="shared" si="78"/>
        <v>1.5075174166529753E-4</v>
      </c>
      <c r="K289" s="22">
        <f t="shared" si="71"/>
        <v>0.98555481527720423</v>
      </c>
      <c r="L289" s="9">
        <f t="shared" si="72"/>
        <v>0.74684190154474117</v>
      </c>
      <c r="M289" s="2">
        <f t="shared" si="79"/>
        <v>301</v>
      </c>
      <c r="N289" s="6">
        <f>IFERROR(VLOOKUP(A289,'۳۰۰'!C:F,4,0)," ")</f>
        <v>5683.8</v>
      </c>
      <c r="O289" s="6">
        <f t="shared" si="73"/>
        <v>568.38</v>
      </c>
      <c r="P289" s="11">
        <f t="shared" si="74"/>
        <v>0.56838</v>
      </c>
      <c r="Q289" s="6">
        <f t="shared" si="75"/>
        <v>11.367599999999999</v>
      </c>
      <c r="R289" s="6">
        <f t="shared" si="76"/>
        <v>1.13676E-2</v>
      </c>
      <c r="S289" s="19">
        <f t="shared" si="80"/>
        <v>1.2901975309716969E-4</v>
      </c>
      <c r="T289" s="22">
        <f t="shared" si="77"/>
        <v>0.98573248732319263</v>
      </c>
    </row>
    <row r="290" spans="1:20">
      <c r="A290" s="1">
        <v>288</v>
      </c>
      <c r="B290" s="2" t="s">
        <v>592</v>
      </c>
      <c r="C290" s="1" t="str">
        <f>VLOOKUP(A290,'۳۰۰'!C:F,2,0)</f>
        <v>شرکت بیمه اتکایی ایرانیان (هولدینگ)</v>
      </c>
      <c r="D290" s="46" t="s">
        <v>650</v>
      </c>
      <c r="E290" s="6">
        <f>IFERROR(VLOOKUP(A290,'۳۰۰'!C:F,3,0)," ")</f>
        <v>9691</v>
      </c>
      <c r="F290" s="6">
        <f t="shared" si="67"/>
        <v>969.1</v>
      </c>
      <c r="G290" s="11">
        <f t="shared" si="68"/>
        <v>0.96910000000000007</v>
      </c>
      <c r="H290" s="6">
        <f t="shared" si="69"/>
        <v>19.382000000000001</v>
      </c>
      <c r="I290" s="6">
        <f t="shared" si="70"/>
        <v>1.9382E-2</v>
      </c>
      <c r="J290" s="19">
        <f t="shared" si="78"/>
        <v>1.4714263987011372E-4</v>
      </c>
      <c r="K290" s="22">
        <f t="shared" si="71"/>
        <v>0.98570195791707438</v>
      </c>
      <c r="L290" s="9">
        <f t="shared" si="72"/>
        <v>-0.12705490249065443</v>
      </c>
      <c r="M290" s="2">
        <f t="shared" si="79"/>
        <v>226</v>
      </c>
      <c r="N290" s="6">
        <f>IFERROR(VLOOKUP(A290,'۳۰۰'!C:F,4,0)," ")</f>
        <v>11101.5</v>
      </c>
      <c r="O290" s="6">
        <f t="shared" si="73"/>
        <v>1110.1500000000001</v>
      </c>
      <c r="P290" s="11">
        <f t="shared" si="74"/>
        <v>1.1101500000000002</v>
      </c>
      <c r="Q290" s="6">
        <f t="shared" si="75"/>
        <v>22.202999999999999</v>
      </c>
      <c r="R290" s="6">
        <f t="shared" si="76"/>
        <v>2.2203000000000001E-2</v>
      </c>
      <c r="S290" s="19">
        <f t="shared" si="80"/>
        <v>2.5199915356068634E-4</v>
      </c>
      <c r="T290" s="22">
        <f t="shared" si="77"/>
        <v>0.9859844864767533</v>
      </c>
    </row>
    <row r="291" spans="1:20">
      <c r="A291" s="1">
        <v>289</v>
      </c>
      <c r="B291" s="2" t="s">
        <v>592</v>
      </c>
      <c r="C291" s="1" t="str">
        <f>VLOOKUP(A291,'۳۰۰'!C:F,2,0)</f>
        <v>شرکت سیمان مند دشتی</v>
      </c>
      <c r="D291" s="46" t="s">
        <v>664</v>
      </c>
      <c r="E291" s="6">
        <f>IFERROR(VLOOKUP(A291,'۳۰۰'!C:F,3,0)," ")</f>
        <v>9681.7999999999993</v>
      </c>
      <c r="F291" s="6">
        <f t="shared" si="67"/>
        <v>968.18</v>
      </c>
      <c r="G291" s="11">
        <f t="shared" si="68"/>
        <v>0.96817999999999993</v>
      </c>
      <c r="H291" s="6">
        <f t="shared" si="69"/>
        <v>19.363600000000002</v>
      </c>
      <c r="I291" s="6">
        <f t="shared" si="70"/>
        <v>1.9363600000000002E-2</v>
      </c>
      <c r="J291" s="19">
        <f t="shared" si="78"/>
        <v>1.4700295229537374E-4</v>
      </c>
      <c r="K291" s="22">
        <f t="shared" si="71"/>
        <v>0.98584896086936979</v>
      </c>
      <c r="L291" s="9">
        <f t="shared" si="72"/>
        <v>0.73661458987282713</v>
      </c>
      <c r="M291" s="2">
        <f t="shared" si="79"/>
        <v>302</v>
      </c>
      <c r="N291" s="6">
        <f>IFERROR(VLOOKUP(A291,'۳۰۰'!C:F,4,0)," ")</f>
        <v>5575.1</v>
      </c>
      <c r="O291" s="6">
        <f t="shared" si="73"/>
        <v>557.51</v>
      </c>
      <c r="P291" s="11">
        <f t="shared" si="74"/>
        <v>0.55750999999999995</v>
      </c>
      <c r="Q291" s="6">
        <f t="shared" si="75"/>
        <v>11.1502</v>
      </c>
      <c r="R291" s="6">
        <f t="shared" si="76"/>
        <v>1.1150200000000001E-2</v>
      </c>
      <c r="S291" s="19">
        <f t="shared" si="80"/>
        <v>1.2655231104050647E-4</v>
      </c>
      <c r="T291" s="22">
        <f t="shared" si="77"/>
        <v>0.98611103878779383</v>
      </c>
    </row>
    <row r="292" spans="1:20">
      <c r="A292" s="1">
        <v>290</v>
      </c>
      <c r="B292" s="2" t="s">
        <v>592</v>
      </c>
      <c r="C292" s="1" t="str">
        <f>VLOOKUP(A292,'۳۰۰'!C:F,2,0)</f>
        <v>شرکت بین المللی محصولات پارس</v>
      </c>
      <c r="D292" s="46" t="s">
        <v>660</v>
      </c>
      <c r="E292" s="6">
        <f>IFERROR(VLOOKUP(A292,'۳۰۰'!C:F,3,0)," ")</f>
        <v>9559.9</v>
      </c>
      <c r="F292" s="6">
        <f t="shared" si="67"/>
        <v>955.99</v>
      </c>
      <c r="G292" s="11">
        <f t="shared" si="68"/>
        <v>0.95599000000000001</v>
      </c>
      <c r="H292" s="6">
        <f t="shared" si="69"/>
        <v>19.119800000000001</v>
      </c>
      <c r="I292" s="6">
        <f t="shared" si="70"/>
        <v>1.9119800000000003E-2</v>
      </c>
      <c r="J292" s="19">
        <f t="shared" si="78"/>
        <v>1.4515209193006917E-4</v>
      </c>
      <c r="K292" s="22">
        <f t="shared" si="71"/>
        <v>0.98599411296129991</v>
      </c>
      <c r="L292" s="9">
        <f t="shared" si="72"/>
        <v>0.34251288460728291</v>
      </c>
      <c r="M292" s="2">
        <f t="shared" si="79"/>
        <v>274</v>
      </c>
      <c r="N292" s="6">
        <f>IFERROR(VLOOKUP(A292,'۳۰۰'!C:F,4,0)," ")</f>
        <v>7120.9</v>
      </c>
      <c r="O292" s="6">
        <f t="shared" si="73"/>
        <v>712.08999999999992</v>
      </c>
      <c r="P292" s="11">
        <f t="shared" si="74"/>
        <v>0.71208999999999989</v>
      </c>
      <c r="Q292" s="6">
        <f t="shared" si="75"/>
        <v>14.241799999999998</v>
      </c>
      <c r="R292" s="6">
        <f t="shared" si="76"/>
        <v>1.4241799999999997E-2</v>
      </c>
      <c r="S292" s="19">
        <f t="shared" si="80"/>
        <v>1.6164128924832599E-4</v>
      </c>
      <c r="T292" s="22">
        <f t="shared" si="77"/>
        <v>0.98627268007704216</v>
      </c>
    </row>
    <row r="293" spans="1:20">
      <c r="A293" s="1">
        <v>291</v>
      </c>
      <c r="B293" s="2" t="s">
        <v>592</v>
      </c>
      <c r="C293" s="1" t="str">
        <f>VLOOKUP(A293,'۳۰۰'!C:F,2,0)</f>
        <v>شرکت بازرگانی ناوک آسیا کیش</v>
      </c>
      <c r="D293" s="46" t="s">
        <v>643</v>
      </c>
      <c r="E293" s="6">
        <f>IFERROR(VLOOKUP(A293,'۳۰۰'!C:F,3,0)," ")</f>
        <v>9487.6</v>
      </c>
      <c r="F293" s="6">
        <f t="shared" si="67"/>
        <v>948.76</v>
      </c>
      <c r="G293" s="11">
        <f t="shared" si="68"/>
        <v>0.94875999999999994</v>
      </c>
      <c r="H293" s="6">
        <f t="shared" si="69"/>
        <v>18.975200000000001</v>
      </c>
      <c r="I293" s="6">
        <f t="shared" si="70"/>
        <v>1.8975200000000001E-2</v>
      </c>
      <c r="J293" s="19">
        <f t="shared" si="78"/>
        <v>1.4405432979379743E-4</v>
      </c>
      <c r="K293" s="22">
        <f t="shared" si="71"/>
        <v>0.98613816729109371</v>
      </c>
      <c r="L293" s="9">
        <f t="shared" si="72"/>
        <v>108.5565819861432</v>
      </c>
      <c r="M293" s="2">
        <f t="shared" si="79"/>
        <v>496</v>
      </c>
      <c r="N293" s="6">
        <f>IFERROR(VLOOKUP(A293,'۳۰۰'!C:F,4,0)," ")</f>
        <v>86.6</v>
      </c>
      <c r="O293" s="6">
        <f t="shared" si="73"/>
        <v>8.66</v>
      </c>
      <c r="P293" s="11">
        <f t="shared" si="74"/>
        <v>8.6599999999999993E-3</v>
      </c>
      <c r="Q293" s="6">
        <f t="shared" si="75"/>
        <v>0.17319999999999999</v>
      </c>
      <c r="R293" s="6">
        <f t="shared" si="76"/>
        <v>1.7319999999999998E-4</v>
      </c>
      <c r="S293" s="19">
        <f t="shared" si="80"/>
        <v>1.9657818041125465E-6</v>
      </c>
      <c r="T293" s="22">
        <f t="shared" si="77"/>
        <v>0.98627464585884628</v>
      </c>
    </row>
    <row r="294" spans="1:20">
      <c r="A294" s="1">
        <v>292</v>
      </c>
      <c r="B294" s="2" t="s">
        <v>592</v>
      </c>
      <c r="C294" s="1" t="str">
        <f>VLOOKUP(A294,'۳۰۰'!C:F,2,0)</f>
        <v>شرکت توسعه برق و انرژی سپهر</v>
      </c>
      <c r="D294" s="46" t="s">
        <v>646</v>
      </c>
      <c r="E294" s="6">
        <f>IFERROR(VLOOKUP(A294,'۳۰۰'!C:F,3,0)," ")</f>
        <v>9484.7999999999993</v>
      </c>
      <c r="F294" s="6">
        <f t="shared" si="67"/>
        <v>948.4799999999999</v>
      </c>
      <c r="G294" s="11">
        <f t="shared" si="68"/>
        <v>0.94847999999999988</v>
      </c>
      <c r="H294" s="6">
        <f t="shared" si="69"/>
        <v>18.969599999999996</v>
      </c>
      <c r="I294" s="6">
        <f t="shared" si="70"/>
        <v>1.8969599999999996E-2</v>
      </c>
      <c r="J294" s="19">
        <f t="shared" si="78"/>
        <v>1.4401181618409393E-4</v>
      </c>
      <c r="K294" s="22">
        <f t="shared" si="71"/>
        <v>0.98628217910727778</v>
      </c>
      <c r="L294" s="9">
        <f t="shared" si="72"/>
        <v>0.41958272218397341</v>
      </c>
      <c r="M294" s="2">
        <f t="shared" si="79"/>
        <v>282</v>
      </c>
      <c r="N294" s="6">
        <f>IFERROR(VLOOKUP(A294,'۳۰۰'!C:F,4,0)," ")</f>
        <v>6681.4</v>
      </c>
      <c r="O294" s="6">
        <f t="shared" si="73"/>
        <v>668.14</v>
      </c>
      <c r="P294" s="11">
        <f t="shared" si="74"/>
        <v>0.66813999999999996</v>
      </c>
      <c r="Q294" s="6">
        <f t="shared" si="75"/>
        <v>13.3628</v>
      </c>
      <c r="R294" s="6">
        <f t="shared" si="76"/>
        <v>1.3362799999999999E-2</v>
      </c>
      <c r="S294" s="19">
        <f t="shared" si="80"/>
        <v>1.5166483309466016E-4</v>
      </c>
      <c r="T294" s="22">
        <f t="shared" si="77"/>
        <v>0.98642631069194098</v>
      </c>
    </row>
    <row r="295" spans="1:20">
      <c r="A295" s="1">
        <v>293</v>
      </c>
      <c r="B295" s="2" t="s">
        <v>592</v>
      </c>
      <c r="C295" s="1" t="str">
        <f>VLOOKUP(A295,'۳۰۰'!C:F,2,0)</f>
        <v>شرکت تولیدی قطعات محوری خراسان</v>
      </c>
      <c r="D295" s="46" t="s">
        <v>647</v>
      </c>
      <c r="E295" s="6">
        <f>IFERROR(VLOOKUP(A295,'۳۰۰'!C:F,3,0)," ")</f>
        <v>9469.7999999999993</v>
      </c>
      <c r="F295" s="6">
        <f t="shared" si="67"/>
        <v>946.9799999999999</v>
      </c>
      <c r="G295" s="11">
        <f t="shared" si="68"/>
        <v>0.94697999999999993</v>
      </c>
      <c r="H295" s="6">
        <f t="shared" si="69"/>
        <v>18.939599999999995</v>
      </c>
      <c r="I295" s="6">
        <f t="shared" si="70"/>
        <v>1.8939599999999994E-2</v>
      </c>
      <c r="J295" s="19">
        <f t="shared" si="78"/>
        <v>1.4378406470353961E-4</v>
      </c>
      <c r="K295" s="22">
        <f t="shared" si="71"/>
        <v>0.98642596317198128</v>
      </c>
      <c r="L295" s="9">
        <f t="shared" si="72"/>
        <v>0.907772271243805</v>
      </c>
      <c r="M295" s="2">
        <f t="shared" si="79"/>
        <v>316</v>
      </c>
      <c r="N295" s="6">
        <f>IFERROR(VLOOKUP(A295,'۳۰۰'!C:F,4,0)," ")</f>
        <v>4963.8</v>
      </c>
      <c r="O295" s="6">
        <f t="shared" si="73"/>
        <v>496.38</v>
      </c>
      <c r="P295" s="11">
        <f t="shared" si="74"/>
        <v>0.49637999999999999</v>
      </c>
      <c r="Q295" s="6">
        <f t="shared" si="75"/>
        <v>9.9276</v>
      </c>
      <c r="R295" s="6">
        <f t="shared" si="76"/>
        <v>9.9276E-3</v>
      </c>
      <c r="S295" s="19">
        <f t="shared" si="80"/>
        <v>1.1267607066113003E-4</v>
      </c>
      <c r="T295" s="22">
        <f t="shared" si="77"/>
        <v>0.9865389867626021</v>
      </c>
    </row>
    <row r="296" spans="1:20">
      <c r="A296" s="1">
        <v>294</v>
      </c>
      <c r="B296" s="2" t="s">
        <v>592</v>
      </c>
      <c r="C296" s="1" t="str">
        <f>VLOOKUP(A296,'۳۰۰'!C:F,2,0)</f>
        <v>شرکت پرداخت فناوری اطلاعات و ارتباطات پاسارگاد آریان اروند</v>
      </c>
      <c r="D296" s="46" t="s">
        <v>652</v>
      </c>
      <c r="E296" s="6">
        <f>IFERROR(VLOOKUP(A296,'۳۰۰'!C:F,3,0)," ")</f>
        <v>9447.4</v>
      </c>
      <c r="F296" s="6">
        <f t="shared" ref="F296:F359" si="81">E296/10</f>
        <v>944.74</v>
      </c>
      <c r="G296" s="11">
        <f t="shared" ref="G296:G359" si="82">F296/1000</f>
        <v>0.94474000000000002</v>
      </c>
      <c r="H296" s="6">
        <f t="shared" ref="H296:H359" si="83">F296*1000000000/$C$1/1000000</f>
        <v>18.8948</v>
      </c>
      <c r="I296" s="6">
        <f t="shared" ref="I296:I359" si="84">H296/1000</f>
        <v>1.88948E-2</v>
      </c>
      <c r="J296" s="19">
        <f t="shared" si="78"/>
        <v>1.434439558259119E-4</v>
      </c>
      <c r="K296" s="22">
        <f t="shared" ref="K296:K359" si="85">J296+K295</f>
        <v>0.98656940712780716</v>
      </c>
      <c r="L296" s="9">
        <f t="shared" ref="L296:L359" si="86">IFERROR(E296/N296-1," ")</f>
        <v>1.8242503961017609</v>
      </c>
      <c r="M296" s="2">
        <f t="shared" si="79"/>
        <v>357</v>
      </c>
      <c r="N296" s="6">
        <f>IFERROR(VLOOKUP(A296,'۳۰۰'!C:F,4,0)," ")</f>
        <v>3345.1</v>
      </c>
      <c r="O296" s="6">
        <f t="shared" ref="O296:O359" si="87">N296/10</f>
        <v>334.51</v>
      </c>
      <c r="P296" s="11">
        <f t="shared" ref="P296:P359" si="88">O296/1000</f>
        <v>0.33450999999999997</v>
      </c>
      <c r="Q296" s="6">
        <f t="shared" ref="Q296:Q359" si="89">O296*1000000000/$C$1/1000000</f>
        <v>6.6901999999999999</v>
      </c>
      <c r="R296" s="6">
        <f t="shared" ref="R296:R359" si="90">Q296/1000</f>
        <v>6.6902000000000003E-3</v>
      </c>
      <c r="S296" s="19">
        <f t="shared" si="80"/>
        <v>7.5932294606661445E-5</v>
      </c>
      <c r="T296" s="22">
        <f t="shared" ref="T296:T359" si="91">S296+T295</f>
        <v>0.98661491905720877</v>
      </c>
    </row>
    <row r="297" spans="1:20">
      <c r="A297" s="1">
        <v>295</v>
      </c>
      <c r="B297" s="2" t="s">
        <v>592</v>
      </c>
      <c r="C297" s="1" t="str">
        <f>VLOOKUP(A297,'۳۰۰'!C:F,2,0)</f>
        <v>شرکت بیمه حکمت صبا</v>
      </c>
      <c r="D297" s="46" t="s">
        <v>650</v>
      </c>
      <c r="E297" s="6">
        <f>IFERROR(VLOOKUP(A297,'۳۰۰'!C:F,3,0)," ")</f>
        <v>9319</v>
      </c>
      <c r="F297" s="6">
        <f t="shared" si="81"/>
        <v>931.9</v>
      </c>
      <c r="G297" s="11">
        <f t="shared" si="82"/>
        <v>0.93189999999999995</v>
      </c>
      <c r="H297" s="6">
        <f t="shared" si="83"/>
        <v>18.638000000000002</v>
      </c>
      <c r="I297" s="6">
        <f t="shared" si="84"/>
        <v>1.8638000000000002E-2</v>
      </c>
      <c r="J297" s="19">
        <f t="shared" si="78"/>
        <v>1.4149440315236713E-4</v>
      </c>
      <c r="K297" s="22">
        <f t="shared" si="85"/>
        <v>0.98671090153095953</v>
      </c>
      <c r="L297" s="9">
        <f t="shared" si="86"/>
        <v>0.82686087314500778</v>
      </c>
      <c r="M297" s="2">
        <f t="shared" si="79"/>
        <v>314</v>
      </c>
      <c r="N297" s="6">
        <f>IFERROR(VLOOKUP(A297,'۳۰۰'!C:F,4,0)," ")</f>
        <v>5101.1000000000004</v>
      </c>
      <c r="O297" s="6">
        <f t="shared" si="87"/>
        <v>510.11</v>
      </c>
      <c r="P297" s="11">
        <f t="shared" si="88"/>
        <v>0.51011000000000006</v>
      </c>
      <c r="Q297" s="6">
        <f t="shared" si="89"/>
        <v>10.202199999999999</v>
      </c>
      <c r="R297" s="6">
        <f t="shared" si="90"/>
        <v>1.02022E-2</v>
      </c>
      <c r="S297" s="19">
        <f t="shared" si="80"/>
        <v>1.1579272010344702E-4</v>
      </c>
      <c r="T297" s="22">
        <f t="shared" si="91"/>
        <v>0.9867307117773122</v>
      </c>
    </row>
    <row r="298" spans="1:20">
      <c r="A298" s="1">
        <v>296</v>
      </c>
      <c r="B298" s="2" t="s">
        <v>592</v>
      </c>
      <c r="C298" s="1" t="str">
        <f>VLOOKUP(A298,'۳۰۰'!C:F,2,0)</f>
        <v>شرکت کارخانجات لوازم خانگی پارس</v>
      </c>
      <c r="D298" s="46" t="s">
        <v>665</v>
      </c>
      <c r="E298" s="6">
        <f>IFERROR(VLOOKUP(A298,'۳۰۰'!C:F,3,0)," ")</f>
        <v>9278.9</v>
      </c>
      <c r="F298" s="6">
        <f t="shared" si="81"/>
        <v>927.89</v>
      </c>
      <c r="G298" s="11">
        <f t="shared" si="82"/>
        <v>0.92788999999999999</v>
      </c>
      <c r="H298" s="6">
        <f t="shared" si="83"/>
        <v>18.5578</v>
      </c>
      <c r="I298" s="6">
        <f t="shared" si="84"/>
        <v>1.8557799999999999E-2</v>
      </c>
      <c r="J298" s="19">
        <f t="shared" si="78"/>
        <v>1.4088554752768529E-4</v>
      </c>
      <c r="K298" s="22">
        <f t="shared" si="85"/>
        <v>0.9868517870784872</v>
      </c>
      <c r="L298" s="9">
        <f t="shared" si="86"/>
        <v>0.55087748621093091</v>
      </c>
      <c r="M298" s="2">
        <f t="shared" si="79"/>
        <v>296</v>
      </c>
      <c r="N298" s="6">
        <f>IFERROR(VLOOKUP(A298,'۳۰۰'!C:F,4,0)," ")</f>
        <v>5983</v>
      </c>
      <c r="O298" s="6">
        <f t="shared" si="87"/>
        <v>598.29999999999995</v>
      </c>
      <c r="P298" s="11">
        <f t="shared" si="88"/>
        <v>0.59829999999999994</v>
      </c>
      <c r="Q298" s="6">
        <f t="shared" si="89"/>
        <v>11.965999999999999</v>
      </c>
      <c r="R298" s="6">
        <f t="shared" si="90"/>
        <v>1.1965999999999999E-2</v>
      </c>
      <c r="S298" s="19">
        <f t="shared" si="80"/>
        <v>1.358114611317017E-4</v>
      </c>
      <c r="T298" s="22">
        <f t="shared" si="91"/>
        <v>0.98686652323844393</v>
      </c>
    </row>
    <row r="299" spans="1:20">
      <c r="A299" s="1">
        <v>297</v>
      </c>
      <c r="B299" s="2" t="s">
        <v>592</v>
      </c>
      <c r="C299" s="1" t="str">
        <f>VLOOKUP(A299,'۳۰۰'!C:F,2,0)</f>
        <v>شرکت تولید و توسعه سرب و روی ایرانیان (هولدینگ)</v>
      </c>
      <c r="D299" s="46" t="s">
        <v>709</v>
      </c>
      <c r="E299" s="6">
        <f>IFERROR(VLOOKUP(A299,'۳۰۰'!C:F,3,0)," ")</f>
        <v>9241.4</v>
      </c>
      <c r="F299" s="6">
        <f t="shared" si="81"/>
        <v>924.14</v>
      </c>
      <c r="G299" s="11">
        <f t="shared" si="82"/>
        <v>0.92413999999999996</v>
      </c>
      <c r="H299" s="6">
        <f t="shared" si="83"/>
        <v>18.482800000000001</v>
      </c>
      <c r="I299" s="6">
        <f t="shared" si="84"/>
        <v>1.8482800000000001E-2</v>
      </c>
      <c r="J299" s="19">
        <f t="shared" si="78"/>
        <v>1.4031616882629954E-4</v>
      </c>
      <c r="K299" s="22">
        <f t="shared" si="85"/>
        <v>0.98699210324731346</v>
      </c>
      <c r="L299" s="9">
        <f t="shared" si="86"/>
        <v>0.26684761748094532</v>
      </c>
      <c r="M299" s="2">
        <f t="shared" si="79"/>
        <v>269</v>
      </c>
      <c r="N299" s="6">
        <f>IFERROR(VLOOKUP(A299,'۳۰۰'!C:F,4,0)," ")</f>
        <v>7294.8</v>
      </c>
      <c r="O299" s="6">
        <f t="shared" si="87"/>
        <v>729.48</v>
      </c>
      <c r="P299" s="11">
        <f t="shared" si="88"/>
        <v>0.72948000000000002</v>
      </c>
      <c r="Q299" s="6">
        <f t="shared" si="89"/>
        <v>14.589600000000001</v>
      </c>
      <c r="R299" s="6">
        <f t="shared" si="90"/>
        <v>1.4589600000000001E-2</v>
      </c>
      <c r="S299" s="19">
        <f t="shared" si="80"/>
        <v>1.6558874254780841E-4</v>
      </c>
      <c r="T299" s="22">
        <f t="shared" si="91"/>
        <v>0.98703211198099172</v>
      </c>
    </row>
    <row r="300" spans="1:20">
      <c r="A300" s="1">
        <v>298</v>
      </c>
      <c r="B300" s="2" t="s">
        <v>592</v>
      </c>
      <c r="C300" s="1" t="str">
        <f>VLOOKUP(A300,'۳۰۰'!C:F,2,0)</f>
        <v>شرکت ریل پرداز نوآفرین (هولدینگ)</v>
      </c>
      <c r="D300" s="46" t="s">
        <v>653</v>
      </c>
      <c r="E300" s="6">
        <f>IFERROR(VLOOKUP(A300,'۳۰۰'!C:F,3,0)," ")</f>
        <v>9193.2000000000007</v>
      </c>
      <c r="F300" s="6">
        <f t="shared" si="81"/>
        <v>919.32</v>
      </c>
      <c r="G300" s="11">
        <f t="shared" si="82"/>
        <v>0.91932000000000003</v>
      </c>
      <c r="H300" s="6">
        <f t="shared" si="83"/>
        <v>18.386399999999998</v>
      </c>
      <c r="I300" s="6">
        <f t="shared" si="84"/>
        <v>1.8386399999999997E-2</v>
      </c>
      <c r="J300" s="19">
        <f t="shared" si="78"/>
        <v>1.3958432740211838E-4</v>
      </c>
      <c r="K300" s="22">
        <f t="shared" si="85"/>
        <v>0.98713168757471559</v>
      </c>
      <c r="L300" s="9">
        <f t="shared" si="86"/>
        <v>0.64983310003230343</v>
      </c>
      <c r="M300" s="2">
        <f t="shared" si="79"/>
        <v>303</v>
      </c>
      <c r="N300" s="6">
        <f>IFERROR(VLOOKUP(A300,'۳۰۰'!C:F,4,0)," ")</f>
        <v>5572.2</v>
      </c>
      <c r="O300" s="6">
        <f t="shared" si="87"/>
        <v>557.22</v>
      </c>
      <c r="P300" s="11">
        <f t="shared" si="88"/>
        <v>0.55722000000000005</v>
      </c>
      <c r="Q300" s="6">
        <f t="shared" si="89"/>
        <v>11.144399999999999</v>
      </c>
      <c r="R300" s="6">
        <f t="shared" si="90"/>
        <v>1.1144399999999999E-2</v>
      </c>
      <c r="S300" s="19">
        <f t="shared" si="80"/>
        <v>1.264864823195835E-4</v>
      </c>
      <c r="T300" s="22">
        <f t="shared" si="91"/>
        <v>0.98715859846331133</v>
      </c>
    </row>
    <row r="301" spans="1:20">
      <c r="A301" s="1">
        <v>299</v>
      </c>
      <c r="B301" s="2" t="s">
        <v>592</v>
      </c>
      <c r="C301" s="1" t="str">
        <f>VLOOKUP(A301,'۳۰۰'!C:F,2,0)</f>
        <v>شرکت صنعتی کیمیدارو (هولدینگ)</v>
      </c>
      <c r="D301" s="46" t="s">
        <v>666</v>
      </c>
      <c r="E301" s="6">
        <f>IFERROR(VLOOKUP(A301,'۳۰۰'!C:F,3,0)," ")</f>
        <v>9017.5</v>
      </c>
      <c r="F301" s="6">
        <f t="shared" si="81"/>
        <v>901.75</v>
      </c>
      <c r="G301" s="11">
        <f t="shared" si="82"/>
        <v>0.90175000000000005</v>
      </c>
      <c r="H301" s="6">
        <f t="shared" si="83"/>
        <v>18.035</v>
      </c>
      <c r="I301" s="6">
        <f t="shared" si="84"/>
        <v>1.8034999999999999E-2</v>
      </c>
      <c r="J301" s="19">
        <f t="shared" si="78"/>
        <v>1.3691659839322571E-4</v>
      </c>
      <c r="K301" s="22">
        <f t="shared" si="85"/>
        <v>0.9872686041731088</v>
      </c>
      <c r="L301" s="9">
        <f t="shared" si="86"/>
        <v>0.92160163658448235</v>
      </c>
      <c r="M301" s="2">
        <f t="shared" si="79"/>
        <v>321</v>
      </c>
      <c r="N301" s="6">
        <f>IFERROR(VLOOKUP(A301,'۳۰۰'!C:F,4,0)," ")</f>
        <v>4692.7</v>
      </c>
      <c r="O301" s="6">
        <f t="shared" si="87"/>
        <v>469.27</v>
      </c>
      <c r="P301" s="11">
        <f t="shared" si="88"/>
        <v>0.46926999999999996</v>
      </c>
      <c r="Q301" s="6">
        <f t="shared" si="89"/>
        <v>9.3854000000000006</v>
      </c>
      <c r="R301" s="6">
        <f t="shared" si="90"/>
        <v>9.3854000000000003E-3</v>
      </c>
      <c r="S301" s="19">
        <f t="shared" si="80"/>
        <v>1.0652222023278232E-4</v>
      </c>
      <c r="T301" s="22">
        <f t="shared" si="91"/>
        <v>0.98726512068354411</v>
      </c>
    </row>
    <row r="302" spans="1:20">
      <c r="A302" s="1">
        <v>300</v>
      </c>
      <c r="B302" s="2" t="s">
        <v>592</v>
      </c>
      <c r="C302" s="1" t="str">
        <f>VLOOKUP(A302,'۳۰۰'!C:F,2,0)</f>
        <v>شرکت پخش سراسری مشاء طب</v>
      </c>
      <c r="D302" s="46" t="s">
        <v>656</v>
      </c>
      <c r="E302" s="6">
        <f>IFERROR(VLOOKUP(A302,'۳۰۰'!C:F,3,0)," ")</f>
        <v>8942.4</v>
      </c>
      <c r="F302" s="6">
        <f t="shared" si="81"/>
        <v>894.24</v>
      </c>
      <c r="G302" s="11">
        <f t="shared" si="82"/>
        <v>0.89424000000000003</v>
      </c>
      <c r="H302" s="6">
        <f t="shared" si="83"/>
        <v>17.884799999999998</v>
      </c>
      <c r="I302" s="6">
        <f t="shared" si="84"/>
        <v>1.7884799999999999E-2</v>
      </c>
      <c r="J302" s="19">
        <f t="shared" si="78"/>
        <v>1.3577632264725052E-4</v>
      </c>
      <c r="K302" s="22">
        <f t="shared" si="85"/>
        <v>0.98740438049575607</v>
      </c>
      <c r="L302" s="9">
        <f t="shared" si="86"/>
        <v>1.2819230376645909</v>
      </c>
      <c r="M302" s="2">
        <f t="shared" si="79"/>
        <v>342</v>
      </c>
      <c r="N302" s="6">
        <f>IFERROR(VLOOKUP(A302,'۳۰۰'!C:F,4,0)," ")</f>
        <v>3918.8</v>
      </c>
      <c r="O302" s="6">
        <f t="shared" si="87"/>
        <v>391.88</v>
      </c>
      <c r="P302" s="11">
        <f t="shared" si="88"/>
        <v>0.39188000000000001</v>
      </c>
      <c r="Q302" s="6">
        <f t="shared" si="89"/>
        <v>7.8376000000000001</v>
      </c>
      <c r="R302" s="6">
        <f t="shared" si="90"/>
        <v>7.8376000000000001E-3</v>
      </c>
      <c r="S302" s="19">
        <f t="shared" si="80"/>
        <v>8.8955031569933589E-5</v>
      </c>
      <c r="T302" s="22">
        <f t="shared" si="91"/>
        <v>0.98735407571511402</v>
      </c>
    </row>
    <row r="303" spans="1:20">
      <c r="A303" s="1">
        <v>301</v>
      </c>
      <c r="B303" s="2" t="s">
        <v>593</v>
      </c>
      <c r="C303" s="1" t="str">
        <f>VLOOKUP(A303,'۴۰۰'!C:F,2,0)</f>
        <v>شرکت تعاونی توسعه سازه فولاد ایرانیان</v>
      </c>
      <c r="D303" s="46" t="s">
        <v>645</v>
      </c>
      <c r="E303" s="6">
        <f>IFERROR(VLOOKUP(A303,'۴۰۰'!C:F,3,0)," ")</f>
        <v>8924.4</v>
      </c>
      <c r="F303" s="6">
        <f t="shared" si="81"/>
        <v>892.43999999999994</v>
      </c>
      <c r="G303" s="11">
        <f t="shared" si="82"/>
        <v>0.8924399999999999</v>
      </c>
      <c r="H303" s="6">
        <f t="shared" si="83"/>
        <v>17.848800000000001</v>
      </c>
      <c r="I303" s="6">
        <f t="shared" si="84"/>
        <v>1.7848800000000001E-2</v>
      </c>
      <c r="J303" s="19">
        <f t="shared" si="78"/>
        <v>1.3550302087058538E-4</v>
      </c>
      <c r="K303" s="22">
        <f t="shared" si="85"/>
        <v>0.98753988351662669</v>
      </c>
      <c r="L303" s="9">
        <f t="shared" si="86"/>
        <v>0.18426709838371491</v>
      </c>
      <c r="M303" s="2">
        <f t="shared" si="79"/>
        <v>266</v>
      </c>
      <c r="N303" s="6">
        <f>IFERROR(VLOOKUP(A303,'۴۰۰'!C:F,4,0)," ")</f>
        <v>7535.8</v>
      </c>
      <c r="O303" s="6">
        <f t="shared" si="87"/>
        <v>753.58</v>
      </c>
      <c r="P303" s="11">
        <f t="shared" si="88"/>
        <v>0.75358000000000003</v>
      </c>
      <c r="Q303" s="6">
        <f t="shared" si="89"/>
        <v>15.0716</v>
      </c>
      <c r="R303" s="6">
        <f t="shared" si="90"/>
        <v>1.5071600000000001E-2</v>
      </c>
      <c r="S303" s="19">
        <f t="shared" si="80"/>
        <v>1.7105933625209389E-4</v>
      </c>
      <c r="T303" s="22">
        <f t="shared" si="91"/>
        <v>0.98752513505136608</v>
      </c>
    </row>
    <row r="304" spans="1:20">
      <c r="A304" s="1">
        <v>302</v>
      </c>
      <c r="B304" s="2" t="s">
        <v>593</v>
      </c>
      <c r="C304" s="1" t="str">
        <f>VLOOKUP(A304,'۴۰۰'!C:F,2,0)</f>
        <v>شرکت ایسکرا اتوالکتریک ایران</v>
      </c>
      <c r="D304" s="46" t="s">
        <v>644</v>
      </c>
      <c r="E304" s="6">
        <f>IFERROR(VLOOKUP(A304,'۴۰۰'!C:F,3,0)," ")</f>
        <v>8885</v>
      </c>
      <c r="F304" s="6">
        <f t="shared" si="81"/>
        <v>888.5</v>
      </c>
      <c r="G304" s="11">
        <f t="shared" si="82"/>
        <v>0.88849999999999996</v>
      </c>
      <c r="H304" s="6">
        <f t="shared" si="83"/>
        <v>17.77</v>
      </c>
      <c r="I304" s="6">
        <f t="shared" si="84"/>
        <v>1.7770000000000001E-2</v>
      </c>
      <c r="J304" s="19">
        <f t="shared" si="78"/>
        <v>1.3490479364832941E-4</v>
      </c>
      <c r="K304" s="22">
        <f t="shared" si="85"/>
        <v>0.987674788310275</v>
      </c>
      <c r="L304" s="9">
        <f t="shared" si="86"/>
        <v>0.43958910546185148</v>
      </c>
      <c r="M304" s="2">
        <f t="shared" si="79"/>
        <v>290</v>
      </c>
      <c r="N304" s="6">
        <f>IFERROR(VLOOKUP(A304,'۴۰۰'!C:F,4,0)," ")</f>
        <v>6171.9</v>
      </c>
      <c r="O304" s="6">
        <f t="shared" si="87"/>
        <v>617.18999999999994</v>
      </c>
      <c r="P304" s="11">
        <f t="shared" si="88"/>
        <v>0.61718999999999991</v>
      </c>
      <c r="Q304" s="6">
        <f t="shared" si="89"/>
        <v>12.3438</v>
      </c>
      <c r="R304" s="6">
        <f t="shared" si="90"/>
        <v>1.23438E-2</v>
      </c>
      <c r="S304" s="19">
        <f t="shared" si="80"/>
        <v>1.4009940781526821E-4</v>
      </c>
      <c r="T304" s="22">
        <f t="shared" si="91"/>
        <v>0.98766523445918131</v>
      </c>
    </row>
    <row r="305" spans="1:20">
      <c r="A305" s="1">
        <v>303</v>
      </c>
      <c r="B305" s="2" t="s">
        <v>593</v>
      </c>
      <c r="C305" s="1" t="str">
        <f>VLOOKUP(A305,'۴۰۰'!C:F,2,0)</f>
        <v>شرکت تحقیق، طراحی و تولید موتور ایران خودرو</v>
      </c>
      <c r="D305" s="46" t="s">
        <v>662</v>
      </c>
      <c r="E305" s="6">
        <f>IFERROR(VLOOKUP(A305,'۴۰۰'!C:F,3,0)," ")</f>
        <v>8762.7000000000007</v>
      </c>
      <c r="F305" s="6">
        <f t="shared" si="81"/>
        <v>876.2700000000001</v>
      </c>
      <c r="G305" s="11">
        <f t="shared" si="82"/>
        <v>0.8762700000000001</v>
      </c>
      <c r="H305" s="6">
        <f t="shared" si="83"/>
        <v>17.525400000000005</v>
      </c>
      <c r="I305" s="6">
        <f t="shared" si="84"/>
        <v>1.7525400000000003E-2</v>
      </c>
      <c r="J305" s="19">
        <f t="shared" si="78"/>
        <v>1.3304785991021006E-4</v>
      </c>
      <c r="K305" s="22">
        <f t="shared" si="85"/>
        <v>0.98780783617018519</v>
      </c>
      <c r="L305" s="9">
        <f t="shared" si="86"/>
        <v>8.1688814481531864</v>
      </c>
      <c r="M305" s="2">
        <f t="shared" si="79"/>
        <v>460</v>
      </c>
      <c r="N305" s="6">
        <f>IFERROR(VLOOKUP(A305,'۴۰۰'!C:F,4,0)," ")</f>
        <v>955.7</v>
      </c>
      <c r="O305" s="6">
        <f t="shared" si="87"/>
        <v>95.570000000000007</v>
      </c>
      <c r="P305" s="11">
        <f t="shared" si="88"/>
        <v>9.5570000000000002E-2</v>
      </c>
      <c r="Q305" s="6">
        <f t="shared" si="89"/>
        <v>1.9114</v>
      </c>
      <c r="R305" s="6">
        <f t="shared" si="90"/>
        <v>1.9113999999999999E-3</v>
      </c>
      <c r="S305" s="19">
        <f t="shared" si="80"/>
        <v>2.169396847794874E-5</v>
      </c>
      <c r="T305" s="22">
        <f t="shared" si="91"/>
        <v>0.98768692842765926</v>
      </c>
    </row>
    <row r="306" spans="1:20">
      <c r="A306" s="1">
        <v>304</v>
      </c>
      <c r="B306" s="2" t="s">
        <v>593</v>
      </c>
      <c r="C306" s="1" t="str">
        <f>VLOOKUP(A306,'۴۰۰'!C:F,2,0)</f>
        <v>شرکت مهندسین مشاور پیشگامان فولاد جنوب</v>
      </c>
      <c r="D306" s="46" t="s">
        <v>662</v>
      </c>
      <c r="E306" s="6">
        <f>IFERROR(VLOOKUP(A306,'۴۰۰'!C:F,3,0)," ")</f>
        <v>8754.6</v>
      </c>
      <c r="F306" s="6">
        <f t="shared" si="81"/>
        <v>875.46</v>
      </c>
      <c r="G306" s="11">
        <f t="shared" si="82"/>
        <v>0.87546000000000002</v>
      </c>
      <c r="H306" s="6">
        <f t="shared" si="83"/>
        <v>17.5092</v>
      </c>
      <c r="I306" s="6">
        <f t="shared" si="84"/>
        <v>1.7509199999999999E-2</v>
      </c>
      <c r="J306" s="19">
        <f t="shared" si="78"/>
        <v>1.3292487411071071E-4</v>
      </c>
      <c r="K306" s="22">
        <f t="shared" si="85"/>
        <v>0.98794076104429596</v>
      </c>
      <c r="L306" s="9">
        <f t="shared" si="86"/>
        <v>0.94854103140510615</v>
      </c>
      <c r="M306" s="2">
        <f t="shared" si="79"/>
        <v>326</v>
      </c>
      <c r="N306" s="6">
        <f>IFERROR(VLOOKUP(A306,'۴۰۰'!C:F,4,0)," ")</f>
        <v>4492.8999999999996</v>
      </c>
      <c r="O306" s="6">
        <f t="shared" si="87"/>
        <v>449.28999999999996</v>
      </c>
      <c r="P306" s="11">
        <f t="shared" si="88"/>
        <v>0.44928999999999997</v>
      </c>
      <c r="Q306" s="6">
        <f t="shared" si="89"/>
        <v>8.9857999999999976</v>
      </c>
      <c r="R306" s="6">
        <f t="shared" si="90"/>
        <v>8.9857999999999969E-3</v>
      </c>
      <c r="S306" s="19">
        <f t="shared" si="80"/>
        <v>1.0198684835678128E-4</v>
      </c>
      <c r="T306" s="22">
        <f t="shared" si="91"/>
        <v>0.98778891527601609</v>
      </c>
    </row>
    <row r="307" spans="1:20">
      <c r="A307" s="1">
        <v>305</v>
      </c>
      <c r="B307" s="2" t="s">
        <v>593</v>
      </c>
      <c r="C307" s="1" t="str">
        <f>VLOOKUP(A307,'۴۰۰'!C:F,2,0)</f>
        <v>شرکت سیمان اردستان (هولدینگ)</v>
      </c>
      <c r="D307" s="46" t="s">
        <v>664</v>
      </c>
      <c r="E307" s="6">
        <f>IFERROR(VLOOKUP(A307,'۴۰۰'!C:F,3,0)," ")</f>
        <v>8739.6</v>
      </c>
      <c r="F307" s="6">
        <f t="shared" si="81"/>
        <v>873.96</v>
      </c>
      <c r="G307" s="11">
        <f t="shared" si="82"/>
        <v>0.87396000000000007</v>
      </c>
      <c r="H307" s="6">
        <f t="shared" si="83"/>
        <v>17.479199999999999</v>
      </c>
      <c r="I307" s="6">
        <f t="shared" si="84"/>
        <v>1.74792E-2</v>
      </c>
      <c r="J307" s="19">
        <f t="shared" si="78"/>
        <v>1.3269712263015642E-4</v>
      </c>
      <c r="K307" s="22">
        <f t="shared" si="85"/>
        <v>0.98807345816692616</v>
      </c>
      <c r="L307" s="9">
        <f t="shared" si="86"/>
        <v>1.0783828775267539</v>
      </c>
      <c r="M307" s="2">
        <f t="shared" si="79"/>
        <v>332</v>
      </c>
      <c r="N307" s="6">
        <f>IFERROR(VLOOKUP(A307,'۴۰۰'!C:F,4,0)," ")</f>
        <v>4205</v>
      </c>
      <c r="O307" s="6">
        <f t="shared" si="87"/>
        <v>420.5</v>
      </c>
      <c r="P307" s="11">
        <f t="shared" si="88"/>
        <v>0.42049999999999998</v>
      </c>
      <c r="Q307" s="6">
        <f t="shared" si="89"/>
        <v>8.41</v>
      </c>
      <c r="R307" s="6">
        <f t="shared" si="90"/>
        <v>8.4100000000000008E-3</v>
      </c>
      <c r="S307" s="19">
        <f t="shared" si="80"/>
        <v>9.5451645338259357E-5</v>
      </c>
      <c r="T307" s="22">
        <f t="shared" si="91"/>
        <v>0.9878843669213544</v>
      </c>
    </row>
    <row r="308" spans="1:20">
      <c r="A308" s="1">
        <v>306</v>
      </c>
      <c r="B308" s="2" t="s">
        <v>593</v>
      </c>
      <c r="C308" s="1" t="str">
        <f>VLOOKUP(A308,'۴۰۰'!C:F,2,0)</f>
        <v>شرکت طراحی و صنعتی لوازم خانگی پارس زر آسا</v>
      </c>
      <c r="D308" s="46" t="s">
        <v>665</v>
      </c>
      <c r="E308" s="6">
        <f>IFERROR(VLOOKUP(A308,'۴۰۰'!C:F,3,0)," ")</f>
        <v>8676.9</v>
      </c>
      <c r="F308" s="6">
        <f t="shared" si="81"/>
        <v>867.68999999999994</v>
      </c>
      <c r="G308" s="11">
        <f t="shared" si="82"/>
        <v>0.86768999999999996</v>
      </c>
      <c r="H308" s="6">
        <f t="shared" si="83"/>
        <v>17.3538</v>
      </c>
      <c r="I308" s="6">
        <f t="shared" si="84"/>
        <v>1.7353799999999999E-2</v>
      </c>
      <c r="J308" s="19">
        <f t="shared" si="78"/>
        <v>1.3174512144143943E-4</v>
      </c>
      <c r="K308" s="22">
        <f t="shared" si="85"/>
        <v>0.98820520328836758</v>
      </c>
      <c r="L308" s="9">
        <f t="shared" si="86"/>
        <v>0.43621617148059255</v>
      </c>
      <c r="M308" s="2">
        <f t="shared" si="79"/>
        <v>292</v>
      </c>
      <c r="N308" s="6">
        <f>IFERROR(VLOOKUP(A308,'۴۰۰'!C:F,4,0)," ")</f>
        <v>6041.5</v>
      </c>
      <c r="O308" s="6">
        <f t="shared" si="87"/>
        <v>604.15</v>
      </c>
      <c r="P308" s="11">
        <f t="shared" si="88"/>
        <v>0.60414999999999996</v>
      </c>
      <c r="Q308" s="6">
        <f t="shared" si="89"/>
        <v>12.083</v>
      </c>
      <c r="R308" s="6">
        <f t="shared" si="90"/>
        <v>1.2083E-2</v>
      </c>
      <c r="S308" s="19">
        <f t="shared" si="80"/>
        <v>1.3713938532962993E-4</v>
      </c>
      <c r="T308" s="22">
        <f t="shared" si="91"/>
        <v>0.98802150630668406</v>
      </c>
    </row>
    <row r="309" spans="1:20">
      <c r="A309" s="1">
        <v>307</v>
      </c>
      <c r="B309" s="2" t="s">
        <v>593</v>
      </c>
      <c r="C309" s="1" t="str">
        <f>VLOOKUP(A309,'۴۰۰'!C:F,2,0)</f>
        <v>شرکت ایراندار</v>
      </c>
      <c r="D309" s="46" t="s">
        <v>670</v>
      </c>
      <c r="E309" s="6">
        <f>IFERROR(VLOOKUP(A309,'۴۰۰'!C:F,3,0)," ")</f>
        <v>8624.2999999999993</v>
      </c>
      <c r="F309" s="6">
        <f t="shared" si="81"/>
        <v>862.43</v>
      </c>
      <c r="G309" s="11">
        <f t="shared" si="82"/>
        <v>0.86242999999999992</v>
      </c>
      <c r="H309" s="6">
        <f t="shared" si="83"/>
        <v>17.2486</v>
      </c>
      <c r="I309" s="6">
        <f t="shared" si="84"/>
        <v>1.7248599999999999E-2</v>
      </c>
      <c r="J309" s="19">
        <f t="shared" si="78"/>
        <v>1.309464729162957E-4</v>
      </c>
      <c r="K309" s="22">
        <f t="shared" si="85"/>
        <v>0.98833614976128392</v>
      </c>
      <c r="L309" s="9">
        <f t="shared" si="86"/>
        <v>0.25231242830383205</v>
      </c>
      <c r="M309" s="2">
        <f t="shared" si="79"/>
        <v>276</v>
      </c>
      <c r="N309" s="6">
        <f>IFERROR(VLOOKUP(A309,'۴۰۰'!C:F,4,0)," ")</f>
        <v>6886.7</v>
      </c>
      <c r="O309" s="6">
        <f t="shared" si="87"/>
        <v>688.67</v>
      </c>
      <c r="P309" s="11">
        <f t="shared" si="88"/>
        <v>0.68867</v>
      </c>
      <c r="Q309" s="6">
        <f t="shared" si="89"/>
        <v>13.773400000000001</v>
      </c>
      <c r="R309" s="6">
        <f t="shared" si="90"/>
        <v>1.37734E-2</v>
      </c>
      <c r="S309" s="19">
        <f t="shared" si="80"/>
        <v>1.5632505254482536E-4</v>
      </c>
      <c r="T309" s="22">
        <f t="shared" si="91"/>
        <v>0.98817783135922888</v>
      </c>
    </row>
    <row r="310" spans="1:20">
      <c r="A310" s="1">
        <v>308</v>
      </c>
      <c r="B310" s="2" t="s">
        <v>593</v>
      </c>
      <c r="C310" s="1" t="str">
        <f>VLOOKUP(A310,'۴۰۰'!C:F,2,0)</f>
        <v>شرکت صنایع خاک چینی ایران</v>
      </c>
      <c r="D310" s="46" t="s">
        <v>668</v>
      </c>
      <c r="E310" s="6">
        <f>IFERROR(VLOOKUP(A310,'۴۰۰'!C:F,3,0)," ")</f>
        <v>8595.1</v>
      </c>
      <c r="F310" s="6">
        <f t="shared" si="81"/>
        <v>859.51</v>
      </c>
      <c r="G310" s="11">
        <f t="shared" si="82"/>
        <v>0.85951</v>
      </c>
      <c r="H310" s="6">
        <f t="shared" si="83"/>
        <v>17.190200000000001</v>
      </c>
      <c r="I310" s="6">
        <f t="shared" si="84"/>
        <v>1.7190199999999999E-2</v>
      </c>
      <c r="J310" s="19">
        <f t="shared" si="78"/>
        <v>1.3050311670081667E-4</v>
      </c>
      <c r="K310" s="22">
        <f t="shared" si="85"/>
        <v>0.98846665287798474</v>
      </c>
      <c r="L310" s="9">
        <f t="shared" si="86"/>
        <v>0.41252937599631889</v>
      </c>
      <c r="M310" s="2">
        <f t="shared" si="79"/>
        <v>291</v>
      </c>
      <c r="N310" s="6">
        <f>IFERROR(VLOOKUP(A310,'۴۰۰'!C:F,4,0)," ")</f>
        <v>6084.9</v>
      </c>
      <c r="O310" s="6">
        <f t="shared" si="87"/>
        <v>608.49</v>
      </c>
      <c r="P310" s="11">
        <f t="shared" si="88"/>
        <v>0.60848999999999998</v>
      </c>
      <c r="Q310" s="6">
        <f t="shared" si="89"/>
        <v>12.1698</v>
      </c>
      <c r="R310" s="6">
        <f t="shared" si="90"/>
        <v>1.21698E-2</v>
      </c>
      <c r="S310" s="19">
        <f t="shared" si="80"/>
        <v>1.381245461875801E-4</v>
      </c>
      <c r="T310" s="22">
        <f t="shared" si="91"/>
        <v>0.98831595590541643</v>
      </c>
    </row>
    <row r="311" spans="1:20">
      <c r="A311" s="1">
        <v>309</v>
      </c>
      <c r="B311" s="2" t="s">
        <v>593</v>
      </c>
      <c r="C311" s="1" t="str">
        <f>VLOOKUP(A311,'۴۰۰'!C:F,2,0)</f>
        <v>شرکت ارفع سازان کرمان</v>
      </c>
      <c r="D311" s="46" t="s">
        <v>667</v>
      </c>
      <c r="E311" s="6">
        <f>IFERROR(VLOOKUP(A311,'۴۰۰'!C:F,3,0)," ")</f>
        <v>8590.4</v>
      </c>
      <c r="F311" s="6">
        <f t="shared" si="81"/>
        <v>859.04</v>
      </c>
      <c r="G311" s="11">
        <f t="shared" si="82"/>
        <v>0.85903999999999991</v>
      </c>
      <c r="H311" s="6">
        <f t="shared" si="83"/>
        <v>17.180800000000001</v>
      </c>
      <c r="I311" s="6">
        <f t="shared" si="84"/>
        <v>1.7180800000000003E-2</v>
      </c>
      <c r="J311" s="19">
        <f t="shared" si="78"/>
        <v>1.3043175457024301E-4</v>
      </c>
      <c r="K311" s="22">
        <f t="shared" si="85"/>
        <v>0.98859708463255502</v>
      </c>
      <c r="L311" s="9">
        <f t="shared" si="86"/>
        <v>1.0093562874251498</v>
      </c>
      <c r="M311" s="2">
        <f t="shared" si="79"/>
        <v>329</v>
      </c>
      <c r="N311" s="6">
        <f>IFERROR(VLOOKUP(A311,'۴۰۰'!C:F,4,0)," ")</f>
        <v>4275.2</v>
      </c>
      <c r="O311" s="6">
        <f t="shared" si="87"/>
        <v>427.52</v>
      </c>
      <c r="P311" s="11">
        <f t="shared" si="88"/>
        <v>0.42751999999999996</v>
      </c>
      <c r="Q311" s="6">
        <f t="shared" si="89"/>
        <v>8.5503999999999998</v>
      </c>
      <c r="R311" s="6">
        <f t="shared" si="90"/>
        <v>8.5503999999999997E-3</v>
      </c>
      <c r="S311" s="19">
        <f t="shared" si="80"/>
        <v>9.7045154375773209E-5</v>
      </c>
      <c r="T311" s="22">
        <f t="shared" si="91"/>
        <v>0.98841300105979224</v>
      </c>
    </row>
    <row r="312" spans="1:20">
      <c r="A312" s="1">
        <v>310</v>
      </c>
      <c r="B312" s="2" t="s">
        <v>593</v>
      </c>
      <c r="C312" s="1" t="str">
        <f>VLOOKUP(A312,'۴۰۰'!C:F,2,0)</f>
        <v>شرکت همگامان توسعه سیستان و بلوچستان منطقه آزاد چابهار (هولدینگ)</v>
      </c>
      <c r="D312" s="46" t="s">
        <v>664</v>
      </c>
      <c r="E312" s="6">
        <f>IFERROR(VLOOKUP(A312,'۴۰۰'!C:F,3,0)," ")</f>
        <v>8540.6</v>
      </c>
      <c r="F312" s="6">
        <f t="shared" si="81"/>
        <v>854.06000000000006</v>
      </c>
      <c r="G312" s="11">
        <f t="shared" si="82"/>
        <v>0.85406000000000004</v>
      </c>
      <c r="H312" s="6">
        <f t="shared" si="83"/>
        <v>17.081199999999999</v>
      </c>
      <c r="I312" s="6">
        <f t="shared" si="84"/>
        <v>1.7081199999999998E-2</v>
      </c>
      <c r="J312" s="19">
        <f t="shared" si="78"/>
        <v>1.296756196548027E-4</v>
      </c>
      <c r="K312" s="22">
        <f t="shared" si="85"/>
        <v>0.98872676025220985</v>
      </c>
      <c r="L312" s="9">
        <f t="shared" si="86"/>
        <v>0.32426774998837082</v>
      </c>
      <c r="M312" s="2">
        <f t="shared" si="79"/>
        <v>285</v>
      </c>
      <c r="N312" s="6">
        <f>IFERROR(VLOOKUP(A312,'۴۰۰'!C:F,4,0)," ")</f>
        <v>6449.3</v>
      </c>
      <c r="O312" s="6">
        <f t="shared" si="87"/>
        <v>644.93000000000006</v>
      </c>
      <c r="P312" s="11">
        <f t="shared" si="88"/>
        <v>0.64493000000000011</v>
      </c>
      <c r="Q312" s="6">
        <f t="shared" si="89"/>
        <v>12.898600000000002</v>
      </c>
      <c r="R312" s="6">
        <f t="shared" si="90"/>
        <v>1.2898600000000001E-2</v>
      </c>
      <c r="S312" s="19">
        <f t="shared" si="80"/>
        <v>1.4639626546493129E-4</v>
      </c>
      <c r="T312" s="22">
        <f t="shared" si="91"/>
        <v>0.98855939732525722</v>
      </c>
    </row>
    <row r="313" spans="1:20">
      <c r="A313" s="1">
        <v>311</v>
      </c>
      <c r="B313" s="2" t="s">
        <v>593</v>
      </c>
      <c r="C313" s="1" t="str">
        <f>VLOOKUP(A313,'۴۰۰'!C:F,2,0)</f>
        <v>بیمه اتکایی امین</v>
      </c>
      <c r="D313" s="46" t="s">
        <v>650</v>
      </c>
      <c r="E313" s="6">
        <f>IFERROR(VLOOKUP(A313,'۴۰۰'!C:F,3,0)," ")</f>
        <v>8509.9</v>
      </c>
      <c r="F313" s="6">
        <f t="shared" si="81"/>
        <v>850.99</v>
      </c>
      <c r="G313" s="11">
        <f t="shared" si="82"/>
        <v>0.85099000000000002</v>
      </c>
      <c r="H313" s="6">
        <f t="shared" si="83"/>
        <v>17.0198</v>
      </c>
      <c r="I313" s="6">
        <f t="shared" si="84"/>
        <v>1.7019800000000002E-2</v>
      </c>
      <c r="J313" s="19">
        <f t="shared" si="78"/>
        <v>1.2920948829126826E-4</v>
      </c>
      <c r="K313" s="22">
        <f t="shared" si="85"/>
        <v>0.98885596974050116</v>
      </c>
      <c r="L313" s="9">
        <f t="shared" si="86"/>
        <v>0.61407734764713684</v>
      </c>
      <c r="M313" s="2">
        <f t="shared" si="79"/>
        <v>311</v>
      </c>
      <c r="N313" s="6">
        <f>IFERROR(VLOOKUP(A313,'۴۰۰'!C:F,4,0)," ")</f>
        <v>5272.3</v>
      </c>
      <c r="O313" s="6">
        <f t="shared" si="87"/>
        <v>527.23</v>
      </c>
      <c r="P313" s="11">
        <f t="shared" si="88"/>
        <v>0.52722999999999998</v>
      </c>
      <c r="Q313" s="6">
        <f t="shared" si="89"/>
        <v>10.544600000000001</v>
      </c>
      <c r="R313" s="6">
        <f t="shared" si="90"/>
        <v>1.0544600000000001E-2</v>
      </c>
      <c r="S313" s="19">
        <f t="shared" si="80"/>
        <v>1.1967888459379425E-4</v>
      </c>
      <c r="T313" s="22">
        <f t="shared" si="91"/>
        <v>0.98867907620985096</v>
      </c>
    </row>
    <row r="314" spans="1:20">
      <c r="A314" s="1">
        <v>312</v>
      </c>
      <c r="B314" s="2" t="s">
        <v>593</v>
      </c>
      <c r="C314" s="1" t="str">
        <f>VLOOKUP(A314,'۴۰۰'!C:F,2,0)</f>
        <v>شرکت داده پردازی ایران</v>
      </c>
      <c r="D314" s="46" t="s">
        <v>654</v>
      </c>
      <c r="E314" s="6">
        <f>IFERROR(VLOOKUP(A314,'۴۰۰'!C:F,3,0)," ")</f>
        <v>8456.1</v>
      </c>
      <c r="F314" s="6">
        <f t="shared" si="81"/>
        <v>845.61</v>
      </c>
      <c r="G314" s="11">
        <f t="shared" si="82"/>
        <v>0.84560999999999997</v>
      </c>
      <c r="H314" s="6">
        <f t="shared" si="83"/>
        <v>16.912199999999999</v>
      </c>
      <c r="I314" s="6">
        <f t="shared" si="84"/>
        <v>1.6912199999999999E-2</v>
      </c>
      <c r="J314" s="19">
        <f t="shared" si="78"/>
        <v>1.2839261964768016E-4</v>
      </c>
      <c r="K314" s="22">
        <f t="shared" si="85"/>
        <v>0.98898436236014886</v>
      </c>
      <c r="L314" s="9">
        <f t="shared" si="86"/>
        <v>0.16043639357760409</v>
      </c>
      <c r="M314" s="2">
        <f t="shared" si="79"/>
        <v>270</v>
      </c>
      <c r="N314" s="6">
        <f>IFERROR(VLOOKUP(A314,'۴۰۰'!C:F,4,0)," ")</f>
        <v>7287</v>
      </c>
      <c r="O314" s="6">
        <f t="shared" si="87"/>
        <v>728.7</v>
      </c>
      <c r="P314" s="11">
        <f t="shared" si="88"/>
        <v>0.72870000000000001</v>
      </c>
      <c r="Q314" s="6">
        <f t="shared" si="89"/>
        <v>14.574</v>
      </c>
      <c r="R314" s="6">
        <f t="shared" si="90"/>
        <v>1.4574E-2</v>
      </c>
      <c r="S314" s="19">
        <f t="shared" si="80"/>
        <v>1.6541168598808463E-4</v>
      </c>
      <c r="T314" s="22">
        <f t="shared" si="91"/>
        <v>0.98884448789583901</v>
      </c>
    </row>
    <row r="315" spans="1:20">
      <c r="A315" s="1">
        <v>313</v>
      </c>
      <c r="B315" s="2" t="s">
        <v>593</v>
      </c>
      <c r="C315" s="1" t="str">
        <f>VLOOKUP(A315,'۴۰۰'!C:F,2,0)</f>
        <v>شرکت فیدار استیل برنا</v>
      </c>
      <c r="D315" s="46" t="s">
        <v>645</v>
      </c>
      <c r="E315" s="6">
        <f>IFERROR(VLOOKUP(A315,'۴۰۰'!C:F,3,0)," ")</f>
        <v>8452.2000000000007</v>
      </c>
      <c r="F315" s="6">
        <f t="shared" si="81"/>
        <v>845.22</v>
      </c>
      <c r="G315" s="11">
        <f t="shared" si="82"/>
        <v>0.84522000000000008</v>
      </c>
      <c r="H315" s="6">
        <f t="shared" si="83"/>
        <v>16.904399999999999</v>
      </c>
      <c r="I315" s="6">
        <f t="shared" si="84"/>
        <v>1.69044E-2</v>
      </c>
      <c r="J315" s="19">
        <f t="shared" si="78"/>
        <v>1.2833340426273606E-4</v>
      </c>
      <c r="K315" s="22">
        <f t="shared" si="85"/>
        <v>0.98911269576441163</v>
      </c>
      <c r="L315" s="9">
        <f t="shared" si="86"/>
        <v>2.1478157238091695</v>
      </c>
      <c r="M315" s="2">
        <f t="shared" si="79"/>
        <v>389</v>
      </c>
      <c r="N315" s="6">
        <f>IFERROR(VLOOKUP(A315,'۴۰۰'!C:F,4,0)," ")</f>
        <v>2685.1</v>
      </c>
      <c r="O315" s="6">
        <f t="shared" si="87"/>
        <v>268.51</v>
      </c>
      <c r="P315" s="11">
        <f t="shared" si="88"/>
        <v>0.26850999999999997</v>
      </c>
      <c r="Q315" s="6">
        <f t="shared" si="89"/>
        <v>5.3701999999999996</v>
      </c>
      <c r="R315" s="6">
        <f t="shared" si="90"/>
        <v>5.3701999999999995E-3</v>
      </c>
      <c r="S315" s="19">
        <f t="shared" si="80"/>
        <v>6.0950585706958415E-5</v>
      </c>
      <c r="T315" s="22">
        <f t="shared" si="91"/>
        <v>0.988905438481546</v>
      </c>
    </row>
    <row r="316" spans="1:20">
      <c r="A316" s="1">
        <v>314</v>
      </c>
      <c r="B316" s="2" t="s">
        <v>593</v>
      </c>
      <c r="C316" s="1" t="str">
        <f>VLOOKUP(A316,'۴۰۰'!C:F,2,0)</f>
        <v>شرکت بیمه میهن</v>
      </c>
      <c r="D316" s="46" t="s">
        <v>650</v>
      </c>
      <c r="E316" s="6">
        <f>IFERROR(VLOOKUP(A316,'۴۰۰'!C:F,3,0)," ")</f>
        <v>8432.5</v>
      </c>
      <c r="F316" s="6">
        <f t="shared" si="81"/>
        <v>843.25</v>
      </c>
      <c r="G316" s="11">
        <f t="shared" si="82"/>
        <v>0.84325000000000006</v>
      </c>
      <c r="H316" s="6">
        <f t="shared" si="83"/>
        <v>16.864999999999998</v>
      </c>
      <c r="I316" s="6">
        <f t="shared" si="84"/>
        <v>1.6864999999999998E-2</v>
      </c>
      <c r="J316" s="19">
        <f t="shared" si="78"/>
        <v>1.2803429065160805E-4</v>
      </c>
      <c r="K316" s="22">
        <f t="shared" si="85"/>
        <v>0.98924073005506319</v>
      </c>
      <c r="L316" s="9">
        <f t="shared" si="86"/>
        <v>0.36465885551527699</v>
      </c>
      <c r="M316" s="2">
        <f t="shared" si="79"/>
        <v>289</v>
      </c>
      <c r="N316" s="6">
        <f>IFERROR(VLOOKUP(A316,'۴۰۰'!C:F,4,0)," ")</f>
        <v>6179.2</v>
      </c>
      <c r="O316" s="6">
        <f t="shared" si="87"/>
        <v>617.91999999999996</v>
      </c>
      <c r="P316" s="11">
        <f t="shared" si="88"/>
        <v>0.61791999999999991</v>
      </c>
      <c r="Q316" s="6">
        <f t="shared" si="89"/>
        <v>12.3584</v>
      </c>
      <c r="R316" s="6">
        <f t="shared" si="90"/>
        <v>1.23584E-2</v>
      </c>
      <c r="S316" s="19">
        <f t="shared" si="80"/>
        <v>1.4026511459552251E-4</v>
      </c>
      <c r="T316" s="22">
        <f t="shared" si="91"/>
        <v>0.98904570359614152</v>
      </c>
    </row>
    <row r="317" spans="1:20">
      <c r="A317" s="1">
        <v>315</v>
      </c>
      <c r="B317" s="2" t="s">
        <v>593</v>
      </c>
      <c r="C317" s="1" t="str">
        <f>VLOOKUP(A317,'۴۰۰'!C:F,2,0)</f>
        <v>شرکت فروشگاه های زنجیره ای مادیران</v>
      </c>
      <c r="D317" s="46" t="s">
        <v>649</v>
      </c>
      <c r="E317" s="6">
        <f>IFERROR(VLOOKUP(A317,'۴۰۰'!C:F,3,0)," ")</f>
        <v>8301.7999999999993</v>
      </c>
      <c r="F317" s="6">
        <f t="shared" si="81"/>
        <v>830.18</v>
      </c>
      <c r="G317" s="11">
        <f t="shared" si="82"/>
        <v>0.83017999999999992</v>
      </c>
      <c r="H317" s="6">
        <f t="shared" si="83"/>
        <v>16.6036</v>
      </c>
      <c r="I317" s="6">
        <f t="shared" si="84"/>
        <v>1.66036E-2</v>
      </c>
      <c r="J317" s="19">
        <f t="shared" si="78"/>
        <v>1.2604981608437828E-4</v>
      </c>
      <c r="K317" s="22">
        <f t="shared" si="85"/>
        <v>0.98936677987114752</v>
      </c>
      <c r="L317" s="9">
        <f t="shared" si="86"/>
        <v>0.67994819596495115</v>
      </c>
      <c r="M317" s="2">
        <f t="shared" si="79"/>
        <v>317</v>
      </c>
      <c r="N317" s="6">
        <f>IFERROR(VLOOKUP(A317,'۴۰۰'!C:F,4,0)," ")</f>
        <v>4941.7</v>
      </c>
      <c r="O317" s="6">
        <f t="shared" si="87"/>
        <v>494.16999999999996</v>
      </c>
      <c r="P317" s="11">
        <f t="shared" si="88"/>
        <v>0.49416999999999994</v>
      </c>
      <c r="Q317" s="6">
        <f t="shared" si="89"/>
        <v>9.8833999999999982</v>
      </c>
      <c r="R317" s="6">
        <f t="shared" si="90"/>
        <v>9.8833999999999988E-3</v>
      </c>
      <c r="S317" s="19">
        <f t="shared" si="80"/>
        <v>1.1217441040857935E-4</v>
      </c>
      <c r="T317" s="22">
        <f t="shared" si="91"/>
        <v>0.98915787800655008</v>
      </c>
    </row>
    <row r="318" spans="1:20">
      <c r="A318" s="1">
        <v>316</v>
      </c>
      <c r="B318" s="2" t="s">
        <v>593</v>
      </c>
      <c r="C318" s="1" t="str">
        <f>VLOOKUP(A318,'۴۰۰'!C:F,2,0)</f>
        <v>شرکت آنتی بیوتیک سازی ایران</v>
      </c>
      <c r="D318" s="46" t="s">
        <v>666</v>
      </c>
      <c r="E318" s="6">
        <f>IFERROR(VLOOKUP(A318,'۴۰۰'!C:F,3,0)," ")</f>
        <v>8289.4</v>
      </c>
      <c r="F318" s="6">
        <f t="shared" si="81"/>
        <v>828.93999999999994</v>
      </c>
      <c r="G318" s="11">
        <f t="shared" si="82"/>
        <v>0.8289399999999999</v>
      </c>
      <c r="H318" s="6">
        <f t="shared" si="83"/>
        <v>16.578800000000001</v>
      </c>
      <c r="I318" s="6">
        <f t="shared" si="84"/>
        <v>1.6578800000000001E-2</v>
      </c>
      <c r="J318" s="19">
        <f t="shared" si="78"/>
        <v>1.2586154152712008E-4</v>
      </c>
      <c r="K318" s="22">
        <f t="shared" si="85"/>
        <v>0.98949264141267468</v>
      </c>
      <c r="L318" s="9">
        <f t="shared" si="86"/>
        <v>1.5950599505368936</v>
      </c>
      <c r="M318" s="2">
        <f t="shared" si="79"/>
        <v>366</v>
      </c>
      <c r="N318" s="6">
        <f>IFERROR(VLOOKUP(A318,'۴۰۰'!C:F,4,0)," ")</f>
        <v>3194.3</v>
      </c>
      <c r="O318" s="6">
        <f t="shared" si="87"/>
        <v>319.43</v>
      </c>
      <c r="P318" s="11">
        <f t="shared" si="88"/>
        <v>0.31942999999999999</v>
      </c>
      <c r="Q318" s="6">
        <f t="shared" si="89"/>
        <v>6.3886000000000003</v>
      </c>
      <c r="R318" s="6">
        <f t="shared" si="90"/>
        <v>6.3886000000000004E-3</v>
      </c>
      <c r="S318" s="19">
        <f t="shared" si="80"/>
        <v>7.2509201118668696E-5</v>
      </c>
      <c r="T318" s="22">
        <f t="shared" si="91"/>
        <v>0.98923038720766876</v>
      </c>
    </row>
    <row r="319" spans="1:20">
      <c r="A319" s="1">
        <v>317</v>
      </c>
      <c r="B319" s="2" t="s">
        <v>593</v>
      </c>
      <c r="C319" s="1" t="str">
        <f>VLOOKUP(A319,'۴۰۰'!C:F,2,0)</f>
        <v>شرکت فروسیلیس غرب پارس</v>
      </c>
      <c r="D319" s="46" t="s">
        <v>645</v>
      </c>
      <c r="E319" s="6">
        <f>IFERROR(VLOOKUP(A319,'۴۰۰'!C:F,3,0)," ")</f>
        <v>8236.4</v>
      </c>
      <c r="F319" s="6">
        <f t="shared" si="81"/>
        <v>823.64</v>
      </c>
      <c r="G319" s="11">
        <f t="shared" si="82"/>
        <v>0.82364000000000004</v>
      </c>
      <c r="H319" s="6">
        <f t="shared" si="83"/>
        <v>16.472799999999999</v>
      </c>
      <c r="I319" s="6">
        <f t="shared" si="84"/>
        <v>1.6472799999999999E-2</v>
      </c>
      <c r="J319" s="19">
        <f t="shared" si="78"/>
        <v>1.2505681962916154E-4</v>
      </c>
      <c r="K319" s="22">
        <f t="shared" si="85"/>
        <v>0.98961769823230383</v>
      </c>
      <c r="L319" s="9">
        <f t="shared" si="86"/>
        <v>0.20729383483333819</v>
      </c>
      <c r="M319" s="2">
        <f t="shared" si="79"/>
        <v>279</v>
      </c>
      <c r="N319" s="6">
        <f>IFERROR(VLOOKUP(A319,'۴۰۰'!C:F,4,0)," ")</f>
        <v>6822.2</v>
      </c>
      <c r="O319" s="6">
        <f t="shared" si="87"/>
        <v>682.22</v>
      </c>
      <c r="P319" s="11">
        <f t="shared" si="88"/>
        <v>0.68222000000000005</v>
      </c>
      <c r="Q319" s="6">
        <f t="shared" si="89"/>
        <v>13.644399999999999</v>
      </c>
      <c r="R319" s="6">
        <f t="shared" si="90"/>
        <v>1.3644399999999999E-2</v>
      </c>
      <c r="S319" s="19">
        <f t="shared" si="80"/>
        <v>1.5486093099326346E-4</v>
      </c>
      <c r="T319" s="22">
        <f t="shared" si="91"/>
        <v>0.98938524813866202</v>
      </c>
    </row>
    <row r="320" spans="1:20">
      <c r="A320" s="1">
        <v>318</v>
      </c>
      <c r="B320" s="2" t="s">
        <v>593</v>
      </c>
      <c r="C320" s="1" t="str">
        <f>VLOOKUP(A320,'۴۰۰'!C:F,2,0)</f>
        <v>شرکت مجتمع فنی و مهندسی و خدماتی همگامان مس</v>
      </c>
      <c r="D320" s="46" t="s">
        <v>669</v>
      </c>
      <c r="E320" s="6">
        <f>IFERROR(VLOOKUP(A320,'۴۰۰'!C:F,3,0)," ")</f>
        <v>8143.7</v>
      </c>
      <c r="F320" s="6">
        <f t="shared" si="81"/>
        <v>814.37</v>
      </c>
      <c r="G320" s="11">
        <f t="shared" si="82"/>
        <v>0.81437000000000004</v>
      </c>
      <c r="H320" s="6">
        <f t="shared" si="83"/>
        <v>16.287400000000002</v>
      </c>
      <c r="I320" s="6">
        <f t="shared" si="84"/>
        <v>1.62874E-2</v>
      </c>
      <c r="J320" s="19">
        <f t="shared" si="78"/>
        <v>1.23649315479336E-4</v>
      </c>
      <c r="K320" s="22">
        <f t="shared" si="85"/>
        <v>0.9897413475477832</v>
      </c>
      <c r="L320" s="9">
        <f t="shared" si="86"/>
        <v>0.78797725426482534</v>
      </c>
      <c r="M320" s="2">
        <f t="shared" si="79"/>
        <v>325</v>
      </c>
      <c r="N320" s="6">
        <f>IFERROR(VLOOKUP(A320,'۴۰۰'!C:F,4,0)," ")</f>
        <v>4554.7</v>
      </c>
      <c r="O320" s="6">
        <f t="shared" si="87"/>
        <v>455.46999999999997</v>
      </c>
      <c r="P320" s="11">
        <f t="shared" si="88"/>
        <v>0.45546999999999999</v>
      </c>
      <c r="Q320" s="6">
        <f t="shared" si="89"/>
        <v>9.1094000000000008</v>
      </c>
      <c r="R320" s="6">
        <f t="shared" si="90"/>
        <v>9.1094000000000001E-3</v>
      </c>
      <c r="S320" s="19">
        <f t="shared" si="80"/>
        <v>1.0338968109920805E-4</v>
      </c>
      <c r="T320" s="22">
        <f t="shared" si="91"/>
        <v>0.98948863781976126</v>
      </c>
    </row>
    <row r="321" spans="1:20">
      <c r="A321" s="1">
        <v>319</v>
      </c>
      <c r="B321" s="2" t="s">
        <v>593</v>
      </c>
      <c r="C321" s="1" t="str">
        <f>VLOOKUP(A321,'۴۰۰'!C:F,2,0)</f>
        <v>شرکت معدنی املاح ایران</v>
      </c>
      <c r="D321" s="46" t="s">
        <v>709</v>
      </c>
      <c r="E321" s="6">
        <f>IFERROR(VLOOKUP(A321,'۴۰۰'!C:F,3,0)," ")</f>
        <v>8114.2</v>
      </c>
      <c r="F321" s="6">
        <f t="shared" si="81"/>
        <v>811.42</v>
      </c>
      <c r="G321" s="11">
        <f t="shared" si="82"/>
        <v>0.81141999999999992</v>
      </c>
      <c r="H321" s="6">
        <f t="shared" si="83"/>
        <v>16.228400000000001</v>
      </c>
      <c r="I321" s="6">
        <f t="shared" si="84"/>
        <v>1.62284E-2</v>
      </c>
      <c r="J321" s="19">
        <f t="shared" si="78"/>
        <v>1.2320140423424588E-4</v>
      </c>
      <c r="K321" s="22">
        <f t="shared" si="85"/>
        <v>0.98986454895201748</v>
      </c>
      <c r="L321" s="9">
        <f t="shared" si="86"/>
        <v>0.35144318049332934</v>
      </c>
      <c r="M321" s="2">
        <f t="shared" si="79"/>
        <v>294</v>
      </c>
      <c r="N321" s="6">
        <f>IFERROR(VLOOKUP(A321,'۴۰۰'!C:F,4,0)," ")</f>
        <v>6004.1</v>
      </c>
      <c r="O321" s="6">
        <f t="shared" si="87"/>
        <v>600.41000000000008</v>
      </c>
      <c r="P321" s="11">
        <f t="shared" si="88"/>
        <v>0.60041000000000011</v>
      </c>
      <c r="Q321" s="6">
        <f t="shared" si="89"/>
        <v>12.008200000000002</v>
      </c>
      <c r="R321" s="6">
        <f t="shared" si="90"/>
        <v>1.2008200000000002E-2</v>
      </c>
      <c r="S321" s="19">
        <f t="shared" si="80"/>
        <v>1.3629042182531343E-4</v>
      </c>
      <c r="T321" s="22">
        <f t="shared" si="91"/>
        <v>0.98962492824158654</v>
      </c>
    </row>
    <row r="322" spans="1:20">
      <c r="A322" s="1">
        <v>320</v>
      </c>
      <c r="B322" s="2" t="s">
        <v>593</v>
      </c>
      <c r="C322" s="1" t="str">
        <f>VLOOKUP(A322,'۴۰۰'!C:F,2,0)</f>
        <v>شرکت تعاونی اعتبار کارکنان گروه صنعتی ایران خودرو</v>
      </c>
      <c r="D322" s="47" t="s">
        <v>644</v>
      </c>
      <c r="E322" s="6">
        <f>IFERROR(VLOOKUP(A322,'۴۰۰'!C:F,3,0)," ")</f>
        <v>8077.3</v>
      </c>
      <c r="F322" s="6">
        <f t="shared" si="81"/>
        <v>807.73</v>
      </c>
      <c r="G322" s="11">
        <f t="shared" si="82"/>
        <v>0.80773000000000006</v>
      </c>
      <c r="H322" s="6">
        <f t="shared" si="83"/>
        <v>16.154599999999999</v>
      </c>
      <c r="I322" s="6">
        <f t="shared" si="84"/>
        <v>1.6154599999999998E-2</v>
      </c>
      <c r="J322" s="19">
        <f t="shared" si="78"/>
        <v>1.2264113559208229E-4</v>
      </c>
      <c r="K322" s="22">
        <f t="shared" si="85"/>
        <v>0.9899871900876096</v>
      </c>
      <c r="L322" s="9">
        <f t="shared" si="86"/>
        <v>5.5180342003161353E-2</v>
      </c>
      <c r="M322" s="2">
        <f t="shared" si="79"/>
        <v>264</v>
      </c>
      <c r="N322" s="6">
        <f>IFERROR(VLOOKUP(A322,'۴۰۰'!C:F,4,0)," ")</f>
        <v>7654.9</v>
      </c>
      <c r="O322" s="6">
        <f t="shared" si="87"/>
        <v>765.49</v>
      </c>
      <c r="P322" s="11">
        <f t="shared" si="88"/>
        <v>0.76549</v>
      </c>
      <c r="Q322" s="6">
        <f t="shared" si="89"/>
        <v>15.309799999999999</v>
      </c>
      <c r="R322" s="6">
        <f t="shared" si="90"/>
        <v>1.5309799999999998E-2</v>
      </c>
      <c r="S322" s="19">
        <f t="shared" si="80"/>
        <v>1.7376285372172208E-4</v>
      </c>
      <c r="T322" s="22">
        <f t="shared" si="91"/>
        <v>0.98979869109530827</v>
      </c>
    </row>
    <row r="323" spans="1:20">
      <c r="A323" s="1">
        <v>321</v>
      </c>
      <c r="B323" s="2" t="s">
        <v>593</v>
      </c>
      <c r="C323" s="1" t="str">
        <f>VLOOKUP(A323,'۴۰۰'!C:F,2,0)</f>
        <v>شرکت مهندسی و پشتیبانی نیروگاهی البرز توربین</v>
      </c>
      <c r="D323" s="46" t="s">
        <v>654</v>
      </c>
      <c r="E323" s="6">
        <f>IFERROR(VLOOKUP(A323,'۴۰۰'!C:F,3,0)," ")</f>
        <v>8046.7</v>
      </c>
      <c r="F323" s="6">
        <f t="shared" si="81"/>
        <v>804.67</v>
      </c>
      <c r="G323" s="11">
        <f t="shared" si="82"/>
        <v>0.80467</v>
      </c>
      <c r="H323" s="6">
        <f t="shared" si="83"/>
        <v>16.093399999999999</v>
      </c>
      <c r="I323" s="6">
        <f t="shared" si="84"/>
        <v>1.6093400000000001E-2</v>
      </c>
      <c r="J323" s="19">
        <f t="shared" si="78"/>
        <v>1.2217652257175151E-4</v>
      </c>
      <c r="K323" s="22">
        <f t="shared" si="85"/>
        <v>0.99010936661018134</v>
      </c>
      <c r="L323" s="9">
        <f t="shared" si="86"/>
        <v>0.29090063207880124</v>
      </c>
      <c r="M323" s="2">
        <f t="shared" si="79"/>
        <v>288</v>
      </c>
      <c r="N323" s="6">
        <f>IFERROR(VLOOKUP(A323,'۴۰۰'!C:F,4,0)," ")</f>
        <v>6233.4</v>
      </c>
      <c r="O323" s="6">
        <f t="shared" si="87"/>
        <v>623.33999999999992</v>
      </c>
      <c r="P323" s="11">
        <f t="shared" si="88"/>
        <v>0.62333999999999989</v>
      </c>
      <c r="Q323" s="6">
        <f t="shared" si="89"/>
        <v>12.466799999999997</v>
      </c>
      <c r="R323" s="6">
        <f t="shared" si="90"/>
        <v>1.2466799999999997E-2</v>
      </c>
      <c r="S323" s="19">
        <f t="shared" si="80"/>
        <v>1.4149543069001325E-4</v>
      </c>
      <c r="T323" s="22">
        <f t="shared" si="91"/>
        <v>0.98994018652599824</v>
      </c>
    </row>
    <row r="324" spans="1:20">
      <c r="A324" s="1">
        <v>322</v>
      </c>
      <c r="B324" s="2" t="s">
        <v>593</v>
      </c>
      <c r="C324" s="1" t="str">
        <f>VLOOKUP(A324,'۴۰۰'!C:F,2,0)</f>
        <v>شرکت فرآوران ذغالسنگ پابدانا</v>
      </c>
      <c r="D324" s="46" t="s">
        <v>709</v>
      </c>
      <c r="E324" s="6">
        <f>IFERROR(VLOOKUP(A324,'۴۰۰'!C:F,3,0)," ")</f>
        <v>7577.6</v>
      </c>
      <c r="F324" s="6">
        <f t="shared" si="81"/>
        <v>757.76</v>
      </c>
      <c r="G324" s="11">
        <f t="shared" si="82"/>
        <v>0.75775999999999999</v>
      </c>
      <c r="H324" s="6">
        <f t="shared" si="83"/>
        <v>15.155200000000001</v>
      </c>
      <c r="I324" s="6">
        <f t="shared" si="84"/>
        <v>1.5155200000000001E-2</v>
      </c>
      <c r="J324" s="19">
        <f t="shared" ref="J324:J387" si="92">I324/SUM($I$3:$I$502)</f>
        <v>1.1505397460321677E-4</v>
      </c>
      <c r="K324" s="22">
        <f t="shared" si="85"/>
        <v>0.99022442058478455</v>
      </c>
      <c r="L324" s="9">
        <f t="shared" si="86"/>
        <v>4.7787610619469012E-2</v>
      </c>
      <c r="M324" s="2">
        <f t="shared" ref="M324:M387" si="93">IFERROR(RANK(N324,$N$3:$N$502)," ")</f>
        <v>273</v>
      </c>
      <c r="N324" s="6">
        <f>IFERROR(VLOOKUP(A324,'۴۰۰'!C:F,4,0)," ")</f>
        <v>7232</v>
      </c>
      <c r="O324" s="6">
        <f t="shared" si="87"/>
        <v>723.2</v>
      </c>
      <c r="P324" s="11">
        <f t="shared" si="88"/>
        <v>0.72320000000000007</v>
      </c>
      <c r="Q324" s="6">
        <f t="shared" si="89"/>
        <v>14.464</v>
      </c>
      <c r="R324" s="6">
        <f t="shared" si="90"/>
        <v>1.4464000000000001E-2</v>
      </c>
      <c r="S324" s="19">
        <f t="shared" ref="S324:S387" si="94">R324/SUM($R$3:$R$502)</f>
        <v>1.6416321024644273E-4</v>
      </c>
      <c r="T324" s="22">
        <f t="shared" si="91"/>
        <v>0.99010434973624473</v>
      </c>
    </row>
    <row r="325" spans="1:20">
      <c r="A325" s="1">
        <v>323</v>
      </c>
      <c r="B325" s="2" t="s">
        <v>593</v>
      </c>
      <c r="C325" s="1" t="str">
        <f>VLOOKUP(A325,'۴۰۰'!C:F,2,0)</f>
        <v>شرکت مهندسی و ساخت تجهیزات سپاهان مپنا</v>
      </c>
      <c r="D325" s="46" t="s">
        <v>658</v>
      </c>
      <c r="E325" s="6">
        <f>IFERROR(VLOOKUP(A325,'۴۰۰'!C:F,3,0)," ")</f>
        <v>7459.9</v>
      </c>
      <c r="F325" s="6">
        <f t="shared" si="81"/>
        <v>745.99</v>
      </c>
      <c r="G325" s="11">
        <f t="shared" si="82"/>
        <v>0.74599000000000004</v>
      </c>
      <c r="H325" s="6">
        <f t="shared" si="83"/>
        <v>14.9198</v>
      </c>
      <c r="I325" s="6">
        <f t="shared" si="84"/>
        <v>1.49198E-2</v>
      </c>
      <c r="J325" s="19">
        <f t="shared" si="92"/>
        <v>1.1326688465246737E-4</v>
      </c>
      <c r="K325" s="22">
        <f t="shared" si="85"/>
        <v>0.99033768746943707</v>
      </c>
      <c r="L325" s="9">
        <f t="shared" si="86"/>
        <v>0.41462813365191331</v>
      </c>
      <c r="M325" s="2">
        <f t="shared" si="93"/>
        <v>310</v>
      </c>
      <c r="N325" s="6">
        <f>IFERROR(VLOOKUP(A325,'۴۰۰'!C:F,4,0)," ")</f>
        <v>5273.4</v>
      </c>
      <c r="O325" s="6">
        <f t="shared" si="87"/>
        <v>527.33999999999992</v>
      </c>
      <c r="P325" s="11">
        <f t="shared" si="88"/>
        <v>0.52733999999999992</v>
      </c>
      <c r="Q325" s="6">
        <f t="shared" si="89"/>
        <v>10.546799999999998</v>
      </c>
      <c r="R325" s="6">
        <f t="shared" si="90"/>
        <v>1.0546799999999997E-2</v>
      </c>
      <c r="S325" s="19">
        <f t="shared" si="94"/>
        <v>1.1970385410862703E-4</v>
      </c>
      <c r="T325" s="22">
        <f t="shared" si="91"/>
        <v>0.99022405359035337</v>
      </c>
    </row>
    <row r="326" spans="1:20">
      <c r="A326" s="1">
        <v>324</v>
      </c>
      <c r="B326" s="2" t="s">
        <v>593</v>
      </c>
      <c r="C326" s="1" t="str">
        <f>VLOOKUP(A326,'۴۰۰'!C:F,2,0)</f>
        <v>شرکت آب و محیط زیست کیسون</v>
      </c>
      <c r="D326" s="46" t="s">
        <v>671</v>
      </c>
      <c r="E326" s="6">
        <f>IFERROR(VLOOKUP(A326,'۴۰۰'!C:F,3,0)," ")</f>
        <v>7434.9</v>
      </c>
      <c r="F326" s="6">
        <f t="shared" si="81"/>
        <v>743.49</v>
      </c>
      <c r="G326" s="11">
        <f t="shared" si="82"/>
        <v>0.74348999999999998</v>
      </c>
      <c r="H326" s="6">
        <f t="shared" si="83"/>
        <v>14.8698</v>
      </c>
      <c r="I326" s="6">
        <f t="shared" si="84"/>
        <v>1.4869799999999999E-2</v>
      </c>
      <c r="J326" s="19">
        <f t="shared" si="92"/>
        <v>1.1288729885154353E-4</v>
      </c>
      <c r="K326" s="22">
        <f t="shared" si="85"/>
        <v>0.99045057476828857</v>
      </c>
      <c r="L326" s="9">
        <f t="shared" si="86"/>
        <v>0.37497457141271973</v>
      </c>
      <c r="M326" s="2">
        <f t="shared" si="93"/>
        <v>307</v>
      </c>
      <c r="N326" s="6">
        <f>IFERROR(VLOOKUP(A326,'۴۰۰'!C:F,4,0)," ")</f>
        <v>5407.3</v>
      </c>
      <c r="O326" s="6">
        <f t="shared" si="87"/>
        <v>540.73</v>
      </c>
      <c r="P326" s="11">
        <f t="shared" si="88"/>
        <v>0.54073000000000004</v>
      </c>
      <c r="Q326" s="6">
        <f t="shared" si="89"/>
        <v>10.8146</v>
      </c>
      <c r="R326" s="6">
        <f t="shared" si="90"/>
        <v>1.0814600000000001E-2</v>
      </c>
      <c r="S326" s="19">
        <f t="shared" si="94"/>
        <v>1.2274332505055169E-4</v>
      </c>
      <c r="T326" s="22">
        <f t="shared" si="91"/>
        <v>0.99034679691540395</v>
      </c>
    </row>
    <row r="327" spans="1:20">
      <c r="A327" s="1">
        <v>325</v>
      </c>
      <c r="B327" s="2" t="s">
        <v>593</v>
      </c>
      <c r="C327" s="1" t="str">
        <f>VLOOKUP(A327,'۴۰۰'!C:F,2,0)</f>
        <v>شرکت سمارت الکترونیک</v>
      </c>
      <c r="D327" s="46" t="s">
        <v>665</v>
      </c>
      <c r="E327" s="6">
        <f>IFERROR(VLOOKUP(A327,'۴۰۰'!C:F,3,0)," ")</f>
        <v>7424.1</v>
      </c>
      <c r="F327" s="6">
        <f t="shared" si="81"/>
        <v>742.41000000000008</v>
      </c>
      <c r="G327" s="11">
        <f t="shared" si="82"/>
        <v>0.74241000000000013</v>
      </c>
      <c r="H327" s="6">
        <f t="shared" si="83"/>
        <v>14.848200000000002</v>
      </c>
      <c r="I327" s="6">
        <f t="shared" si="84"/>
        <v>1.4848200000000002E-2</v>
      </c>
      <c r="J327" s="19">
        <f t="shared" si="92"/>
        <v>1.1272331778554446E-4</v>
      </c>
      <c r="K327" s="22">
        <f t="shared" si="85"/>
        <v>0.99056329808607413</v>
      </c>
      <c r="L327" s="9">
        <f t="shared" si="86"/>
        <v>0.58522836461469474</v>
      </c>
      <c r="M327" s="2">
        <f t="shared" si="93"/>
        <v>322</v>
      </c>
      <c r="N327" s="6">
        <f>IFERROR(VLOOKUP(A327,'۴۰۰'!C:F,4,0)," ")</f>
        <v>4683.3</v>
      </c>
      <c r="O327" s="6">
        <f t="shared" si="87"/>
        <v>468.33000000000004</v>
      </c>
      <c r="P327" s="11">
        <f t="shared" si="88"/>
        <v>0.46833000000000002</v>
      </c>
      <c r="Q327" s="6">
        <f t="shared" si="89"/>
        <v>9.3666000000000018</v>
      </c>
      <c r="R327" s="6">
        <f t="shared" si="90"/>
        <v>9.366600000000001E-3</v>
      </c>
      <c r="S327" s="19">
        <f t="shared" si="94"/>
        <v>1.0630884437875626E-4</v>
      </c>
      <c r="T327" s="22">
        <f t="shared" si="91"/>
        <v>0.99045310575978274</v>
      </c>
    </row>
    <row r="328" spans="1:20">
      <c r="A328" s="1">
        <v>326</v>
      </c>
      <c r="B328" s="2" t="s">
        <v>593</v>
      </c>
      <c r="C328" s="1" t="str">
        <f>VLOOKUP(A328,'۴۰۰'!C:F,2,0)</f>
        <v>شرکت داروسازی اسوه (هولدینگ)</v>
      </c>
      <c r="D328" s="46" t="s">
        <v>666</v>
      </c>
      <c r="E328" s="6">
        <f>IFERROR(VLOOKUP(A328,'۴۰۰'!C:F,3,0)," ")</f>
        <v>7405</v>
      </c>
      <c r="F328" s="6">
        <f t="shared" si="81"/>
        <v>740.5</v>
      </c>
      <c r="G328" s="11">
        <f t="shared" si="82"/>
        <v>0.74050000000000005</v>
      </c>
      <c r="H328" s="6">
        <f t="shared" si="83"/>
        <v>14.81</v>
      </c>
      <c r="I328" s="6">
        <f t="shared" si="84"/>
        <v>1.481E-2</v>
      </c>
      <c r="J328" s="19">
        <f t="shared" si="92"/>
        <v>1.1243331423363863E-4</v>
      </c>
      <c r="K328" s="22">
        <f t="shared" si="85"/>
        <v>0.99067573140030774</v>
      </c>
      <c r="L328" s="9">
        <f t="shared" si="86"/>
        <v>0.35679865144658018</v>
      </c>
      <c r="M328" s="2">
        <f t="shared" si="93"/>
        <v>305</v>
      </c>
      <c r="N328" s="6">
        <f>IFERROR(VLOOKUP(A328,'۴۰۰'!C:F,4,0)," ")</f>
        <v>5457.7</v>
      </c>
      <c r="O328" s="6">
        <f t="shared" si="87"/>
        <v>545.77</v>
      </c>
      <c r="P328" s="11">
        <f t="shared" si="88"/>
        <v>0.54576999999999998</v>
      </c>
      <c r="Q328" s="6">
        <f t="shared" si="89"/>
        <v>10.9154</v>
      </c>
      <c r="R328" s="6">
        <f t="shared" si="90"/>
        <v>1.09154E-2</v>
      </c>
      <c r="S328" s="19">
        <f t="shared" si="94"/>
        <v>1.2388738282107444E-4</v>
      </c>
      <c r="T328" s="22">
        <f t="shared" si="91"/>
        <v>0.99057699314260383</v>
      </c>
    </row>
    <row r="329" spans="1:20">
      <c r="A329" s="1">
        <v>327</v>
      </c>
      <c r="B329" s="2" t="s">
        <v>593</v>
      </c>
      <c r="C329" s="1" t="str">
        <f>VLOOKUP(A329,'۴۰۰'!C:F,2,0)</f>
        <v>شرکت حمل و نقل توکا (هولدینگ)</v>
      </c>
      <c r="D329" s="46" t="s">
        <v>653</v>
      </c>
      <c r="E329" s="6">
        <f>IFERROR(VLOOKUP(A329,'۴۰۰'!C:F,3,0)," ")</f>
        <v>7363.4</v>
      </c>
      <c r="F329" s="6">
        <f t="shared" si="81"/>
        <v>736.33999999999992</v>
      </c>
      <c r="G329" s="11">
        <f t="shared" si="82"/>
        <v>0.73633999999999988</v>
      </c>
      <c r="H329" s="6">
        <f t="shared" si="83"/>
        <v>14.726799999999999</v>
      </c>
      <c r="I329" s="6">
        <f t="shared" si="84"/>
        <v>1.4726799999999998E-2</v>
      </c>
      <c r="J329" s="19">
        <f t="shared" si="92"/>
        <v>1.1180168346090137E-4</v>
      </c>
      <c r="K329" s="22">
        <f t="shared" si="85"/>
        <v>0.99078753308376866</v>
      </c>
      <c r="L329" s="9">
        <f t="shared" si="86"/>
        <v>0.72327927168901684</v>
      </c>
      <c r="M329" s="2">
        <f t="shared" si="93"/>
        <v>330</v>
      </c>
      <c r="N329" s="6">
        <f>IFERROR(VLOOKUP(A329,'۴۰۰'!C:F,4,0)," ")</f>
        <v>4272.8999999999996</v>
      </c>
      <c r="O329" s="6">
        <f t="shared" si="87"/>
        <v>427.28999999999996</v>
      </c>
      <c r="P329" s="11">
        <f t="shared" si="88"/>
        <v>0.42728999999999995</v>
      </c>
      <c r="Q329" s="6">
        <f t="shared" si="89"/>
        <v>8.5457999999999981</v>
      </c>
      <c r="R329" s="6">
        <f t="shared" si="90"/>
        <v>8.5457999999999975E-3</v>
      </c>
      <c r="S329" s="19">
        <f t="shared" si="94"/>
        <v>9.6992945390213619E-5</v>
      </c>
      <c r="T329" s="22">
        <f t="shared" si="91"/>
        <v>0.99067398608799406</v>
      </c>
    </row>
    <row r="330" spans="1:20">
      <c r="A330" s="1">
        <v>328</v>
      </c>
      <c r="B330" s="2" t="s">
        <v>593</v>
      </c>
      <c r="C330" s="1" t="str">
        <f>VLOOKUP(A330,'۴۰۰'!C:F,2,0)</f>
        <v>شرکت توزیع داروهای دامی داروپخش</v>
      </c>
      <c r="D330" s="46" t="s">
        <v>656</v>
      </c>
      <c r="E330" s="6">
        <f>IFERROR(VLOOKUP(A330,'۴۰۰'!C:F,3,0)," ")</f>
        <v>7292.9</v>
      </c>
      <c r="F330" s="6">
        <f t="shared" si="81"/>
        <v>729.29</v>
      </c>
      <c r="G330" s="11">
        <f t="shared" si="82"/>
        <v>0.72928999999999999</v>
      </c>
      <c r="H330" s="6">
        <f t="shared" si="83"/>
        <v>14.585800000000001</v>
      </c>
      <c r="I330" s="6">
        <f t="shared" si="84"/>
        <v>1.4585800000000001E-2</v>
      </c>
      <c r="J330" s="19">
        <f t="shared" si="92"/>
        <v>1.1073125150229618E-4</v>
      </c>
      <c r="K330" s="22">
        <f t="shared" si="85"/>
        <v>0.99089826433527095</v>
      </c>
      <c r="L330" s="9">
        <f t="shared" si="86"/>
        <v>-3.3822633210566777E-2</v>
      </c>
      <c r="M330" s="2">
        <f t="shared" si="93"/>
        <v>265</v>
      </c>
      <c r="N330" s="6">
        <f>IFERROR(VLOOKUP(A330,'۴۰۰'!C:F,4,0)," ")</f>
        <v>7548.2</v>
      </c>
      <c r="O330" s="6">
        <f t="shared" si="87"/>
        <v>754.81999999999994</v>
      </c>
      <c r="P330" s="11">
        <f t="shared" si="88"/>
        <v>0.75481999999999994</v>
      </c>
      <c r="Q330" s="6">
        <f t="shared" si="89"/>
        <v>15.096399999999997</v>
      </c>
      <c r="R330" s="6">
        <f t="shared" si="90"/>
        <v>1.5096399999999998E-2</v>
      </c>
      <c r="S330" s="19">
        <f t="shared" si="94"/>
        <v>1.7134081078293677E-4</v>
      </c>
      <c r="T330" s="22">
        <f t="shared" si="91"/>
        <v>0.99084532689877702</v>
      </c>
    </row>
    <row r="331" spans="1:20">
      <c r="A331" s="1">
        <v>329</v>
      </c>
      <c r="B331" s="2" t="s">
        <v>593</v>
      </c>
      <c r="C331" s="1" t="str">
        <f>VLOOKUP(A331,'۴۰۰'!C:F,2,0)</f>
        <v>شرکت صنایع سیمان زابل (هولدینگ)</v>
      </c>
      <c r="D331" s="46" t="s">
        <v>664</v>
      </c>
      <c r="E331" s="6">
        <f>IFERROR(VLOOKUP(A331,'۴۰۰'!C:F,3,0)," ")</f>
        <v>7276.5</v>
      </c>
      <c r="F331" s="6">
        <f t="shared" si="81"/>
        <v>727.65</v>
      </c>
      <c r="G331" s="11">
        <f t="shared" si="82"/>
        <v>0.72765000000000002</v>
      </c>
      <c r="H331" s="6">
        <f t="shared" si="83"/>
        <v>14.553000000000001</v>
      </c>
      <c r="I331" s="6">
        <f t="shared" si="84"/>
        <v>1.4553E-2</v>
      </c>
      <c r="J331" s="19">
        <f t="shared" si="92"/>
        <v>1.1048224321689014E-4</v>
      </c>
      <c r="K331" s="22">
        <f t="shared" si="85"/>
        <v>0.99100874657848781</v>
      </c>
      <c r="L331" s="9">
        <f t="shared" si="86"/>
        <v>0.45985474681004734</v>
      </c>
      <c r="M331" s="2">
        <f t="shared" si="93"/>
        <v>315</v>
      </c>
      <c r="N331" s="6">
        <f>IFERROR(VLOOKUP(A331,'۴۰۰'!C:F,4,0)," ")</f>
        <v>4984.3999999999996</v>
      </c>
      <c r="O331" s="6">
        <f t="shared" si="87"/>
        <v>498.43999999999994</v>
      </c>
      <c r="P331" s="11">
        <f t="shared" si="88"/>
        <v>0.49843999999999994</v>
      </c>
      <c r="Q331" s="6">
        <f t="shared" si="89"/>
        <v>9.9687999999999981</v>
      </c>
      <c r="R331" s="6">
        <f t="shared" si="90"/>
        <v>9.9687999999999981E-3</v>
      </c>
      <c r="S331" s="19">
        <f t="shared" si="94"/>
        <v>1.1314368157527225E-4</v>
      </c>
      <c r="T331" s="22">
        <f t="shared" si="91"/>
        <v>0.99095847058035225</v>
      </c>
    </row>
    <row r="332" spans="1:20">
      <c r="A332" s="1">
        <v>330</v>
      </c>
      <c r="B332" s="2" t="s">
        <v>593</v>
      </c>
      <c r="C332" s="1" t="str">
        <f>VLOOKUP(A332,'۴۰۰'!C:F,2,0)</f>
        <v>شرکت قند بیستون</v>
      </c>
      <c r="D332" s="46" t="s">
        <v>657</v>
      </c>
      <c r="E332" s="6">
        <f>IFERROR(VLOOKUP(A332,'۴۰۰'!C:F,3,0)," ")</f>
        <v>7212.2</v>
      </c>
      <c r="F332" s="6">
        <f t="shared" si="81"/>
        <v>721.22</v>
      </c>
      <c r="G332" s="11">
        <f t="shared" si="82"/>
        <v>0.72121999999999997</v>
      </c>
      <c r="H332" s="6">
        <f t="shared" si="83"/>
        <v>14.4244</v>
      </c>
      <c r="I332" s="6">
        <f t="shared" si="84"/>
        <v>1.44244E-2</v>
      </c>
      <c r="J332" s="19">
        <f t="shared" si="92"/>
        <v>1.0950594853691406E-4</v>
      </c>
      <c r="K332" s="22">
        <f t="shared" si="85"/>
        <v>0.99111825252702468</v>
      </c>
      <c r="L332" s="9">
        <f t="shared" si="86"/>
        <v>0.79020527713654531</v>
      </c>
      <c r="M332" s="2">
        <f t="shared" si="93"/>
        <v>340</v>
      </c>
      <c r="N332" s="6">
        <f>IFERROR(VLOOKUP(A332,'۴۰۰'!C:F,4,0)," ")</f>
        <v>4028.7</v>
      </c>
      <c r="O332" s="6">
        <f t="shared" si="87"/>
        <v>402.87</v>
      </c>
      <c r="P332" s="11">
        <f t="shared" si="88"/>
        <v>0.40287000000000001</v>
      </c>
      <c r="Q332" s="6">
        <f t="shared" si="89"/>
        <v>8.0573999999999995</v>
      </c>
      <c r="R332" s="6">
        <f t="shared" si="90"/>
        <v>8.0573999999999993E-3</v>
      </c>
      <c r="S332" s="19">
        <f t="shared" si="94"/>
        <v>9.1449713097323525E-5</v>
      </c>
      <c r="T332" s="22">
        <f t="shared" si="91"/>
        <v>0.99104992029344952</v>
      </c>
    </row>
    <row r="333" spans="1:20">
      <c r="A333" s="1">
        <v>331</v>
      </c>
      <c r="B333" s="2" t="s">
        <v>593</v>
      </c>
      <c r="C333" s="1" t="str">
        <f>VLOOKUP(A333,'۴۰۰'!C:F,2,0)</f>
        <v>شرکت پاک پی</v>
      </c>
      <c r="D333" s="46" t="s">
        <v>657</v>
      </c>
      <c r="E333" s="6">
        <f>IFERROR(VLOOKUP(A333,'۴۰۰'!C:F,3,0)," ")</f>
        <v>7168.9</v>
      </c>
      <c r="F333" s="6">
        <f t="shared" si="81"/>
        <v>716.89</v>
      </c>
      <c r="G333" s="11">
        <f t="shared" si="82"/>
        <v>0.71689000000000003</v>
      </c>
      <c r="H333" s="6">
        <f t="shared" si="83"/>
        <v>14.3378</v>
      </c>
      <c r="I333" s="6">
        <f t="shared" si="84"/>
        <v>1.43378E-2</v>
      </c>
      <c r="J333" s="19">
        <f t="shared" si="92"/>
        <v>1.0884850592971397E-4</v>
      </c>
      <c r="K333" s="22">
        <f t="shared" si="85"/>
        <v>0.99122710103295442</v>
      </c>
      <c r="L333" s="9">
        <f t="shared" si="86"/>
        <v>2.2596280634747417</v>
      </c>
      <c r="M333" s="2">
        <f t="shared" si="93"/>
        <v>410</v>
      </c>
      <c r="N333" s="6">
        <f>IFERROR(VLOOKUP(A333,'۴۰۰'!C:F,4,0)," ")</f>
        <v>2199.3000000000002</v>
      </c>
      <c r="O333" s="6">
        <f t="shared" si="87"/>
        <v>219.93</v>
      </c>
      <c r="P333" s="11">
        <f t="shared" si="88"/>
        <v>0.21993000000000001</v>
      </c>
      <c r="Q333" s="6">
        <f t="shared" si="89"/>
        <v>4.3986000000000001</v>
      </c>
      <c r="R333" s="6">
        <f t="shared" si="90"/>
        <v>4.3985999999999999E-3</v>
      </c>
      <c r="S333" s="19">
        <f t="shared" si="94"/>
        <v>4.9923139974419448E-5</v>
      </c>
      <c r="T333" s="22">
        <f t="shared" si="91"/>
        <v>0.99109984343342394</v>
      </c>
    </row>
    <row r="334" spans="1:20">
      <c r="A334" s="1">
        <v>332</v>
      </c>
      <c r="B334" s="2" t="s">
        <v>593</v>
      </c>
      <c r="C334" s="1" t="str">
        <f>VLOOKUP(A334,'۴۰۰'!C:F,2,0)</f>
        <v>شرکت شهد</v>
      </c>
      <c r="D334" s="46" t="s">
        <v>657</v>
      </c>
      <c r="E334" s="6">
        <f>IFERROR(VLOOKUP(A334,'۴۰۰'!C:F,3,0)," ")</f>
        <v>7162</v>
      </c>
      <c r="F334" s="6">
        <f t="shared" si="81"/>
        <v>716.2</v>
      </c>
      <c r="G334" s="11">
        <f t="shared" si="82"/>
        <v>0.71620000000000006</v>
      </c>
      <c r="H334" s="6">
        <f t="shared" si="83"/>
        <v>14.324</v>
      </c>
      <c r="I334" s="6">
        <f t="shared" si="84"/>
        <v>1.4324E-2</v>
      </c>
      <c r="J334" s="19">
        <f t="shared" si="92"/>
        <v>1.08743740248659E-4</v>
      </c>
      <c r="K334" s="22">
        <f t="shared" si="85"/>
        <v>0.99133584477320302</v>
      </c>
      <c r="L334" s="9">
        <f t="shared" si="86"/>
        <v>0.71192274596041671</v>
      </c>
      <c r="M334" s="2">
        <f t="shared" si="93"/>
        <v>333</v>
      </c>
      <c r="N334" s="6">
        <f>IFERROR(VLOOKUP(A334,'۴۰۰'!C:F,4,0)," ")</f>
        <v>4183.6000000000004</v>
      </c>
      <c r="O334" s="6">
        <f t="shared" si="87"/>
        <v>418.36</v>
      </c>
      <c r="P334" s="11">
        <f t="shared" si="88"/>
        <v>0.41836000000000001</v>
      </c>
      <c r="Q334" s="6">
        <f t="shared" si="89"/>
        <v>8.3672000000000004</v>
      </c>
      <c r="R334" s="6">
        <f t="shared" si="90"/>
        <v>8.3672E-3</v>
      </c>
      <c r="S334" s="19">
        <f t="shared" si="94"/>
        <v>9.4965874776965949E-5</v>
      </c>
      <c r="T334" s="22">
        <f t="shared" si="91"/>
        <v>0.99119480930820092</v>
      </c>
    </row>
    <row r="335" spans="1:20">
      <c r="A335" s="1">
        <v>333</v>
      </c>
      <c r="B335" s="2" t="s">
        <v>593</v>
      </c>
      <c r="C335" s="1" t="str">
        <f>VLOOKUP(A335,'۴۰۰'!C:F,2,0)</f>
        <v>شرکت توسعه مولد نیروگاهی جهرم</v>
      </c>
      <c r="D335" s="46" t="s">
        <v>646</v>
      </c>
      <c r="E335" s="6">
        <f>IFERROR(VLOOKUP(A335,'۴۰۰'!C:F,3,0)," ")</f>
        <v>7140.6</v>
      </c>
      <c r="F335" s="6">
        <f t="shared" si="81"/>
        <v>714.06000000000006</v>
      </c>
      <c r="G335" s="11">
        <f t="shared" si="82"/>
        <v>0.71406000000000003</v>
      </c>
      <c r="H335" s="6">
        <f t="shared" si="83"/>
        <v>14.2812</v>
      </c>
      <c r="I335" s="6">
        <f t="shared" si="84"/>
        <v>1.4281200000000001E-2</v>
      </c>
      <c r="J335" s="19">
        <f t="shared" si="92"/>
        <v>1.0841881480306821E-4</v>
      </c>
      <c r="K335" s="22">
        <f t="shared" si="85"/>
        <v>0.99144426358800608</v>
      </c>
      <c r="L335" s="9">
        <f t="shared" si="86"/>
        <v>0.25348453463469434</v>
      </c>
      <c r="M335" s="2">
        <f t="shared" si="93"/>
        <v>300</v>
      </c>
      <c r="N335" s="6">
        <f>IFERROR(VLOOKUP(A335,'۴۰۰'!C:F,4,0)," ")</f>
        <v>5696.6</v>
      </c>
      <c r="O335" s="6">
        <f t="shared" si="87"/>
        <v>569.66000000000008</v>
      </c>
      <c r="P335" s="11">
        <f t="shared" si="88"/>
        <v>0.56966000000000006</v>
      </c>
      <c r="Q335" s="6">
        <f t="shared" si="89"/>
        <v>11.393200000000002</v>
      </c>
      <c r="R335" s="6">
        <f t="shared" si="90"/>
        <v>1.1393200000000003E-2</v>
      </c>
      <c r="S335" s="19">
        <f t="shared" si="94"/>
        <v>1.2931030745158819E-4</v>
      </c>
      <c r="T335" s="22">
        <f t="shared" si="91"/>
        <v>0.99132411961565248</v>
      </c>
    </row>
    <row r="336" spans="1:20">
      <c r="A336" s="1">
        <v>334</v>
      </c>
      <c r="B336" s="2" t="s">
        <v>593</v>
      </c>
      <c r="C336" s="1" t="str">
        <f>VLOOKUP(A336,'۴۰۰'!C:F,2,0)</f>
        <v>شرکت نیروگاهی سیکل ترکیبی کرمانیان</v>
      </c>
      <c r="D336" s="46" t="s">
        <v>646</v>
      </c>
      <c r="E336" s="6">
        <f>IFERROR(VLOOKUP(A336,'۴۰۰'!C:F,3,0)," ")</f>
        <v>7129.9</v>
      </c>
      <c r="F336" s="6">
        <f t="shared" si="81"/>
        <v>712.99</v>
      </c>
      <c r="G336" s="11">
        <f t="shared" si="82"/>
        <v>0.71299000000000001</v>
      </c>
      <c r="H336" s="6">
        <f t="shared" si="83"/>
        <v>14.2598</v>
      </c>
      <c r="I336" s="6">
        <f t="shared" si="84"/>
        <v>1.42598E-2</v>
      </c>
      <c r="J336" s="19">
        <f t="shared" si="92"/>
        <v>1.082563520802728E-4</v>
      </c>
      <c r="K336" s="22">
        <f t="shared" si="85"/>
        <v>0.99155251994008631</v>
      </c>
      <c r="L336" s="9">
        <f t="shared" si="86"/>
        <v>-0.29870065999783613</v>
      </c>
      <c r="M336" s="2">
        <f t="shared" si="93"/>
        <v>239</v>
      </c>
      <c r="N336" s="6">
        <f>IFERROR(VLOOKUP(A336,'۴۰۰'!C:F,4,0)," ")</f>
        <v>10166.700000000001</v>
      </c>
      <c r="O336" s="6">
        <f t="shared" si="87"/>
        <v>1016.6700000000001</v>
      </c>
      <c r="P336" s="11">
        <f t="shared" si="88"/>
        <v>1.01667</v>
      </c>
      <c r="Q336" s="6">
        <f t="shared" si="89"/>
        <v>20.333400000000005</v>
      </c>
      <c r="R336" s="6">
        <f t="shared" si="90"/>
        <v>2.0333400000000005E-2</v>
      </c>
      <c r="S336" s="19">
        <f t="shared" si="94"/>
        <v>2.3077960586456161E-4</v>
      </c>
      <c r="T336" s="22">
        <f t="shared" si="91"/>
        <v>0.99155489922151707</v>
      </c>
    </row>
    <row r="337" spans="1:20">
      <c r="A337" s="1">
        <v>335</v>
      </c>
      <c r="B337" s="2" t="s">
        <v>593</v>
      </c>
      <c r="C337" s="1" t="str">
        <f>VLOOKUP(A337,'۴۰۰'!C:F,2,0)</f>
        <v>شرکت سوخت رسانان پترو ایرانیان پاک</v>
      </c>
      <c r="D337" s="46" t="s">
        <v>643</v>
      </c>
      <c r="E337" s="6">
        <f>IFERROR(VLOOKUP(A337,'۴۰۰'!C:F,3,0)," ")</f>
        <v>7051.1</v>
      </c>
      <c r="F337" s="6">
        <f t="shared" si="81"/>
        <v>705.11</v>
      </c>
      <c r="G337" s="11">
        <f t="shared" si="82"/>
        <v>0.70511000000000001</v>
      </c>
      <c r="H337" s="6">
        <f t="shared" si="83"/>
        <v>14.1022</v>
      </c>
      <c r="I337" s="6">
        <f t="shared" si="84"/>
        <v>1.41022E-2</v>
      </c>
      <c r="J337" s="19">
        <f t="shared" si="92"/>
        <v>1.0705989763576089E-4</v>
      </c>
      <c r="K337" s="22">
        <f t="shared" si="85"/>
        <v>0.99165957983772202</v>
      </c>
      <c r="L337" s="9">
        <f t="shared" si="86"/>
        <v>0.99951792196007272</v>
      </c>
      <c r="M337" s="2">
        <f t="shared" si="93"/>
        <v>352</v>
      </c>
      <c r="N337" s="6">
        <f>IFERROR(VLOOKUP(A337,'۴۰۰'!C:F,4,0)," ")</f>
        <v>3526.4</v>
      </c>
      <c r="O337" s="6">
        <f t="shared" si="87"/>
        <v>352.64</v>
      </c>
      <c r="P337" s="11">
        <f t="shared" si="88"/>
        <v>0.35264000000000001</v>
      </c>
      <c r="Q337" s="6">
        <f t="shared" si="89"/>
        <v>7.0528000000000004</v>
      </c>
      <c r="R337" s="6">
        <f t="shared" si="90"/>
        <v>7.0528000000000006E-3</v>
      </c>
      <c r="S337" s="19">
        <f t="shared" si="94"/>
        <v>8.0047724642291987E-5</v>
      </c>
      <c r="T337" s="22">
        <f t="shared" si="91"/>
        <v>0.99163494694615939</v>
      </c>
    </row>
    <row r="338" spans="1:20">
      <c r="A338" s="1">
        <v>336</v>
      </c>
      <c r="B338" s="2" t="s">
        <v>593</v>
      </c>
      <c r="C338" s="1" t="str">
        <f>VLOOKUP(A338,'۴۰۰'!C:F,2,0)</f>
        <v>شرکت زرین ذرت شاهرود</v>
      </c>
      <c r="D338" s="46" t="s">
        <v>657</v>
      </c>
      <c r="E338" s="6">
        <f>IFERROR(VLOOKUP(A338,'۴۰۰'!C:F,3,0)," ")</f>
        <v>7042.2</v>
      </c>
      <c r="F338" s="6">
        <f t="shared" si="81"/>
        <v>704.22</v>
      </c>
      <c r="G338" s="11">
        <f t="shared" si="82"/>
        <v>0.70422000000000007</v>
      </c>
      <c r="H338" s="6">
        <f t="shared" si="83"/>
        <v>14.0844</v>
      </c>
      <c r="I338" s="6">
        <f t="shared" si="84"/>
        <v>1.40844E-2</v>
      </c>
      <c r="J338" s="19">
        <f t="shared" si="92"/>
        <v>1.0692476509063201E-4</v>
      </c>
      <c r="K338" s="22">
        <f t="shared" si="85"/>
        <v>0.99176650460281268</v>
      </c>
      <c r="L338" s="9">
        <f t="shared" si="86"/>
        <v>0.72075748320097732</v>
      </c>
      <c r="M338" s="2">
        <f t="shared" si="93"/>
        <v>335</v>
      </c>
      <c r="N338" s="6">
        <f>IFERROR(VLOOKUP(A338,'۴۰۰'!C:F,4,0)," ")</f>
        <v>4092.5</v>
      </c>
      <c r="O338" s="6">
        <f t="shared" si="87"/>
        <v>409.25</v>
      </c>
      <c r="P338" s="11">
        <f t="shared" si="88"/>
        <v>0.40925</v>
      </c>
      <c r="Q338" s="6">
        <f t="shared" si="89"/>
        <v>8.1850000000000005</v>
      </c>
      <c r="R338" s="6">
        <f t="shared" si="90"/>
        <v>8.1850000000000013E-3</v>
      </c>
      <c r="S338" s="19">
        <f t="shared" si="94"/>
        <v>9.2897944957628166E-5</v>
      </c>
      <c r="T338" s="22">
        <f t="shared" si="91"/>
        <v>0.99172784489111698</v>
      </c>
    </row>
    <row r="339" spans="1:20">
      <c r="A339" s="1">
        <v>337</v>
      </c>
      <c r="B339" s="2" t="s">
        <v>593</v>
      </c>
      <c r="C339" s="1" t="str">
        <f>VLOOKUP(A339,'۴۰۰'!C:F,2,0)</f>
        <v>شرکت محصولات کاغذی لطیف</v>
      </c>
      <c r="D339" s="46" t="s">
        <v>670</v>
      </c>
      <c r="E339" s="6">
        <f>IFERROR(VLOOKUP(A339,'۴۰۰'!C:F,3,0)," ")</f>
        <v>6913.5</v>
      </c>
      <c r="F339" s="6">
        <f t="shared" si="81"/>
        <v>691.35</v>
      </c>
      <c r="G339" s="11">
        <f t="shared" si="82"/>
        <v>0.69135000000000002</v>
      </c>
      <c r="H339" s="6">
        <f t="shared" si="83"/>
        <v>13.827</v>
      </c>
      <c r="I339" s="6">
        <f t="shared" si="84"/>
        <v>1.3827000000000001E-2</v>
      </c>
      <c r="J339" s="19">
        <f t="shared" si="92"/>
        <v>1.0497065738747613E-4</v>
      </c>
      <c r="K339" s="22">
        <f t="shared" si="85"/>
        <v>0.99187147526020014</v>
      </c>
      <c r="L339" s="9">
        <f t="shared" si="86"/>
        <v>0.42101044150291878</v>
      </c>
      <c r="M339" s="2">
        <f t="shared" si="93"/>
        <v>320</v>
      </c>
      <c r="N339" s="6">
        <f>IFERROR(VLOOKUP(A339,'۴۰۰'!C:F,4,0)," ")</f>
        <v>4865.2</v>
      </c>
      <c r="O339" s="6">
        <f t="shared" si="87"/>
        <v>486.52</v>
      </c>
      <c r="P339" s="11">
        <f t="shared" si="88"/>
        <v>0.48652000000000001</v>
      </c>
      <c r="Q339" s="6">
        <f t="shared" si="89"/>
        <v>9.7303999999999995</v>
      </c>
      <c r="R339" s="6">
        <f t="shared" si="90"/>
        <v>9.7304000000000002E-3</v>
      </c>
      <c r="S339" s="19">
        <f t="shared" si="94"/>
        <v>1.1043789414975015E-4</v>
      </c>
      <c r="T339" s="22">
        <f t="shared" si="91"/>
        <v>0.99183828278526676</v>
      </c>
    </row>
    <row r="340" spans="1:20">
      <c r="A340" s="1">
        <v>338</v>
      </c>
      <c r="B340" s="2" t="s">
        <v>593</v>
      </c>
      <c r="C340" s="1" t="str">
        <f>VLOOKUP(A340,'۴۰۰'!C:F,2,0)</f>
        <v>شرکت کشت و دام گلدشت نمونه اصفهان</v>
      </c>
      <c r="D340" s="46" t="s">
        <v>663</v>
      </c>
      <c r="E340" s="6">
        <f>IFERROR(VLOOKUP(A340,'۴۰۰'!C:F,3,0)," ")</f>
        <v>6897.2</v>
      </c>
      <c r="F340" s="6">
        <f t="shared" si="81"/>
        <v>689.72</v>
      </c>
      <c r="G340" s="11">
        <f t="shared" si="82"/>
        <v>0.68972</v>
      </c>
      <c r="H340" s="6">
        <f t="shared" si="83"/>
        <v>13.7944</v>
      </c>
      <c r="I340" s="6">
        <f t="shared" si="84"/>
        <v>1.37944E-2</v>
      </c>
      <c r="J340" s="19">
        <f t="shared" si="92"/>
        <v>1.0472316744527379E-4</v>
      </c>
      <c r="K340" s="22">
        <f t="shared" si="85"/>
        <v>0.99197619842764539</v>
      </c>
      <c r="L340" s="9">
        <f t="shared" si="86"/>
        <v>1.0916451857467777</v>
      </c>
      <c r="M340" s="2">
        <f t="shared" si="93"/>
        <v>361</v>
      </c>
      <c r="N340" s="6">
        <f>IFERROR(VLOOKUP(A340,'۴۰۰'!C:F,4,0)," ")</f>
        <v>3297.5</v>
      </c>
      <c r="O340" s="6">
        <f t="shared" si="87"/>
        <v>329.75</v>
      </c>
      <c r="P340" s="11">
        <f t="shared" si="88"/>
        <v>0.32974999999999999</v>
      </c>
      <c r="Q340" s="6">
        <f t="shared" si="89"/>
        <v>6.5949999999999998</v>
      </c>
      <c r="R340" s="6">
        <f t="shared" si="90"/>
        <v>6.5950000000000002E-3</v>
      </c>
      <c r="S340" s="19">
        <f t="shared" si="94"/>
        <v>7.4851795601167702E-5</v>
      </c>
      <c r="T340" s="22">
        <f t="shared" si="91"/>
        <v>0.99191313458086794</v>
      </c>
    </row>
    <row r="341" spans="1:20">
      <c r="A341" s="1">
        <v>339</v>
      </c>
      <c r="B341" s="2" t="s">
        <v>593</v>
      </c>
      <c r="C341" s="1" t="str">
        <f>VLOOKUP(A341,'۴۰۰'!C:F,2,0)</f>
        <v>شرکت توسعه مسیر برق گیلان (هولدینگ)</v>
      </c>
      <c r="D341" s="46" t="s">
        <v>646</v>
      </c>
      <c r="E341" s="6">
        <f>IFERROR(VLOOKUP(A341,'۴۰۰'!C:F,3,0)," ")</f>
        <v>6877.3</v>
      </c>
      <c r="F341" s="6">
        <f t="shared" si="81"/>
        <v>687.73</v>
      </c>
      <c r="G341" s="11">
        <f t="shared" si="82"/>
        <v>0.68773000000000006</v>
      </c>
      <c r="H341" s="6">
        <f t="shared" si="83"/>
        <v>13.7546</v>
      </c>
      <c r="I341" s="6">
        <f t="shared" si="84"/>
        <v>1.3754600000000001E-2</v>
      </c>
      <c r="J341" s="19">
        <f t="shared" si="92"/>
        <v>1.0442101714773842E-4</v>
      </c>
      <c r="K341" s="22">
        <f t="shared" si="85"/>
        <v>0.99208061944479309</v>
      </c>
      <c r="L341" s="9">
        <f t="shared" si="86"/>
        <v>0.20440973012731822</v>
      </c>
      <c r="M341" s="2">
        <f t="shared" si="93"/>
        <v>299</v>
      </c>
      <c r="N341" s="6">
        <f>IFERROR(VLOOKUP(A341,'۴۰۰'!C:F,4,0)," ")</f>
        <v>5710.1</v>
      </c>
      <c r="O341" s="6">
        <f t="shared" si="87"/>
        <v>571.01</v>
      </c>
      <c r="P341" s="11">
        <f t="shared" si="88"/>
        <v>0.57101000000000002</v>
      </c>
      <c r="Q341" s="6">
        <f t="shared" si="89"/>
        <v>11.420199999999999</v>
      </c>
      <c r="R341" s="6">
        <f t="shared" si="90"/>
        <v>1.14202E-2</v>
      </c>
      <c r="S341" s="19">
        <f t="shared" si="94"/>
        <v>1.296167514972639E-4</v>
      </c>
      <c r="T341" s="22">
        <f t="shared" si="91"/>
        <v>0.99204275133236519</v>
      </c>
    </row>
    <row r="342" spans="1:20">
      <c r="A342" s="1">
        <v>340</v>
      </c>
      <c r="B342" s="2" t="s">
        <v>593</v>
      </c>
      <c r="C342" s="1" t="str">
        <f>VLOOKUP(A342,'۴۰۰'!C:F,2,0)</f>
        <v>شرکت صنعتی و معدنی آریاناران سرچشمه</v>
      </c>
      <c r="D342" s="46" t="s">
        <v>709</v>
      </c>
      <c r="E342" s="6">
        <f>IFERROR(VLOOKUP(A342,'۴۰۰'!C:F,3,0)," ")</f>
        <v>6755.8</v>
      </c>
      <c r="F342" s="6">
        <f t="shared" si="81"/>
        <v>675.58</v>
      </c>
      <c r="G342" s="11">
        <f t="shared" si="82"/>
        <v>0.67558000000000007</v>
      </c>
      <c r="H342" s="6">
        <f t="shared" si="83"/>
        <v>13.5116</v>
      </c>
      <c r="I342" s="6">
        <f t="shared" si="84"/>
        <v>1.35116E-2</v>
      </c>
      <c r="J342" s="19">
        <f t="shared" si="92"/>
        <v>1.0257623015524861E-4</v>
      </c>
      <c r="K342" s="22">
        <f t="shared" si="85"/>
        <v>0.99218319567494828</v>
      </c>
      <c r="L342" s="9">
        <f t="shared" si="86"/>
        <v>0.63321648736854841</v>
      </c>
      <c r="M342" s="2">
        <f t="shared" si="93"/>
        <v>334</v>
      </c>
      <c r="N342" s="6">
        <f>IFERROR(VLOOKUP(A342,'۴۰۰'!C:F,4,0)," ")</f>
        <v>4136.5</v>
      </c>
      <c r="O342" s="6">
        <f t="shared" si="87"/>
        <v>413.65</v>
      </c>
      <c r="P342" s="11">
        <f t="shared" si="88"/>
        <v>0.41364999999999996</v>
      </c>
      <c r="Q342" s="6">
        <f t="shared" si="89"/>
        <v>8.2729999999999997</v>
      </c>
      <c r="R342" s="6">
        <f t="shared" si="90"/>
        <v>8.2729999999999991E-3</v>
      </c>
      <c r="S342" s="19">
        <f t="shared" si="94"/>
        <v>9.3896725550941671E-5</v>
      </c>
      <c r="T342" s="22">
        <f t="shared" si="91"/>
        <v>0.99213664805791613</v>
      </c>
    </row>
    <row r="343" spans="1:20">
      <c r="A343" s="1">
        <v>341</v>
      </c>
      <c r="B343" s="2" t="s">
        <v>593</v>
      </c>
      <c r="C343" s="1" t="str">
        <f>VLOOKUP(A343,'۴۰۰'!C:F,2,0)</f>
        <v>شرکت طراحی و ساخت قطعات صنایع ایران</v>
      </c>
      <c r="D343" s="46" t="s">
        <v>647</v>
      </c>
      <c r="E343" s="6">
        <f>IFERROR(VLOOKUP(A343,'۴۰۰'!C:F,3,0)," ")</f>
        <v>6454.7</v>
      </c>
      <c r="F343" s="6">
        <f t="shared" si="81"/>
        <v>645.47</v>
      </c>
      <c r="G343" s="11">
        <f t="shared" si="82"/>
        <v>0.64546999999999999</v>
      </c>
      <c r="H343" s="6">
        <f t="shared" si="83"/>
        <v>12.9094</v>
      </c>
      <c r="I343" s="6">
        <f t="shared" si="84"/>
        <v>1.29094E-2</v>
      </c>
      <c r="J343" s="19">
        <f t="shared" si="92"/>
        <v>9.8004498768921976E-5</v>
      </c>
      <c r="K343" s="22">
        <f t="shared" si="85"/>
        <v>0.99228120017371724</v>
      </c>
      <c r="L343" s="9">
        <f t="shared" si="86"/>
        <v>0.57917013260263239</v>
      </c>
      <c r="M343" s="2">
        <f t="shared" si="93"/>
        <v>336</v>
      </c>
      <c r="N343" s="6">
        <f>IFERROR(VLOOKUP(A343,'۴۰۰'!C:F,4,0)," ")</f>
        <v>4087.4</v>
      </c>
      <c r="O343" s="6">
        <f t="shared" si="87"/>
        <v>408.74</v>
      </c>
      <c r="P343" s="11">
        <f t="shared" si="88"/>
        <v>0.40873999999999999</v>
      </c>
      <c r="Q343" s="6">
        <f t="shared" si="89"/>
        <v>8.1747999999999994</v>
      </c>
      <c r="R343" s="6">
        <f t="shared" si="90"/>
        <v>8.1747999999999994E-3</v>
      </c>
      <c r="S343" s="19">
        <f t="shared" si="94"/>
        <v>9.2782177207039536E-5</v>
      </c>
      <c r="T343" s="22">
        <f t="shared" si="91"/>
        <v>0.99222943023512311</v>
      </c>
    </row>
    <row r="344" spans="1:20">
      <c r="A344" s="1">
        <v>342</v>
      </c>
      <c r="B344" s="2" t="s">
        <v>593</v>
      </c>
      <c r="C344" s="1" t="str">
        <f>VLOOKUP(A344,'۴۰۰'!C:F,2,0)</f>
        <v>شرکت سرمایه گذاری آتیه اندیشان مس (هولدینگ)</v>
      </c>
      <c r="D344" s="46" t="s">
        <v>645</v>
      </c>
      <c r="E344" s="6">
        <f>IFERROR(VLOOKUP(A344,'۴۰۰'!C:F,3,0)," ")</f>
        <v>6418.9</v>
      </c>
      <c r="F344" s="6">
        <f t="shared" si="81"/>
        <v>641.89</v>
      </c>
      <c r="G344" s="11">
        <f t="shared" si="82"/>
        <v>0.64188999999999996</v>
      </c>
      <c r="H344" s="6">
        <f t="shared" si="83"/>
        <v>12.8378</v>
      </c>
      <c r="I344" s="6">
        <f t="shared" si="84"/>
        <v>1.28378E-2</v>
      </c>
      <c r="J344" s="19">
        <f t="shared" si="92"/>
        <v>9.7460931901999055E-5</v>
      </c>
      <c r="K344" s="22">
        <f t="shared" si="85"/>
        <v>0.99237866110561923</v>
      </c>
      <c r="L344" s="9">
        <f t="shared" si="86"/>
        <v>0.91866686593932134</v>
      </c>
      <c r="M344" s="2">
        <f t="shared" si="93"/>
        <v>356</v>
      </c>
      <c r="N344" s="6">
        <f>IFERROR(VLOOKUP(A344,'۴۰۰'!C:F,4,0)," ")</f>
        <v>3345.5</v>
      </c>
      <c r="O344" s="6">
        <f t="shared" si="87"/>
        <v>334.55</v>
      </c>
      <c r="P344" s="11">
        <f t="shared" si="88"/>
        <v>0.33455000000000001</v>
      </c>
      <c r="Q344" s="6">
        <f t="shared" si="89"/>
        <v>6.6909999999999998</v>
      </c>
      <c r="R344" s="6">
        <f t="shared" si="90"/>
        <v>6.6909999999999999E-3</v>
      </c>
      <c r="S344" s="19">
        <f t="shared" si="94"/>
        <v>7.5941374430237016E-5</v>
      </c>
      <c r="T344" s="22">
        <f t="shared" si="91"/>
        <v>0.99230537160955334</v>
      </c>
    </row>
    <row r="345" spans="1:20">
      <c r="A345" s="1">
        <v>343</v>
      </c>
      <c r="B345" s="2" t="s">
        <v>593</v>
      </c>
      <c r="C345" s="1" t="str">
        <f>VLOOKUP(A345,'۴۰۰'!C:F,2,0)</f>
        <v>شرکت سرامیک های صنعتی اردکان (هولدینگ)</v>
      </c>
      <c r="D345" s="46" t="s">
        <v>668</v>
      </c>
      <c r="E345" s="6">
        <f>IFERROR(VLOOKUP(A345,'۴۰۰'!C:F,3,0)," ")</f>
        <v>6364.3</v>
      </c>
      <c r="F345" s="6">
        <f t="shared" si="81"/>
        <v>636.43000000000006</v>
      </c>
      <c r="G345" s="11">
        <f t="shared" si="82"/>
        <v>0.63643000000000005</v>
      </c>
      <c r="H345" s="6">
        <f t="shared" si="83"/>
        <v>12.728600000000002</v>
      </c>
      <c r="I345" s="6">
        <f t="shared" si="84"/>
        <v>1.2728600000000001E-2</v>
      </c>
      <c r="J345" s="19">
        <f t="shared" si="92"/>
        <v>9.663191651278143E-5</v>
      </c>
      <c r="K345" s="22">
        <f t="shared" si="85"/>
        <v>0.992475293022132</v>
      </c>
      <c r="L345" s="9">
        <f t="shared" si="86"/>
        <v>0.44096270971539853</v>
      </c>
      <c r="M345" s="2">
        <f t="shared" si="93"/>
        <v>327</v>
      </c>
      <c r="N345" s="6">
        <f>IFERROR(VLOOKUP(A345,'۴۰۰'!C:F,4,0)," ")</f>
        <v>4416.7</v>
      </c>
      <c r="O345" s="6">
        <f t="shared" si="87"/>
        <v>441.66999999999996</v>
      </c>
      <c r="P345" s="11">
        <f t="shared" si="88"/>
        <v>0.44166999999999995</v>
      </c>
      <c r="Q345" s="6">
        <f t="shared" si="89"/>
        <v>8.8333999999999975</v>
      </c>
      <c r="R345" s="6">
        <f t="shared" si="90"/>
        <v>8.8333999999999982E-3</v>
      </c>
      <c r="S345" s="19">
        <f t="shared" si="94"/>
        <v>1.0025714196563376E-4</v>
      </c>
      <c r="T345" s="22">
        <f t="shared" si="91"/>
        <v>0.99240562875151894</v>
      </c>
    </row>
    <row r="346" spans="1:20">
      <c r="A346" s="1">
        <v>344</v>
      </c>
      <c r="B346" s="2" t="s">
        <v>593</v>
      </c>
      <c r="C346" s="1" t="str">
        <f>VLOOKUP(A346,'۴۰۰'!C:F,2,0)</f>
        <v>شرکت تولید برق سنندج مپنا</v>
      </c>
      <c r="D346" s="46" t="s">
        <v>646</v>
      </c>
      <c r="E346" s="6">
        <f>IFERROR(VLOOKUP(A346,'۴۰۰'!C:F,3,0)," ")</f>
        <v>6356.1</v>
      </c>
      <c r="F346" s="6">
        <f t="shared" si="81"/>
        <v>635.61</v>
      </c>
      <c r="G346" s="11">
        <f t="shared" si="82"/>
        <v>0.63561000000000001</v>
      </c>
      <c r="H346" s="6">
        <f t="shared" si="83"/>
        <v>12.712199999999999</v>
      </c>
      <c r="I346" s="6">
        <f t="shared" si="84"/>
        <v>1.27122E-2</v>
      </c>
      <c r="J346" s="19">
        <f t="shared" si="92"/>
        <v>9.6507412370078395E-5</v>
      </c>
      <c r="K346" s="22">
        <f t="shared" si="85"/>
        <v>0.99257180043450211</v>
      </c>
      <c r="L346" s="9">
        <f t="shared" si="86"/>
        <v>0.19213384098880293</v>
      </c>
      <c r="M346" s="2">
        <f t="shared" si="93"/>
        <v>309</v>
      </c>
      <c r="N346" s="6">
        <f>IFERROR(VLOOKUP(A346,'۴۰۰'!C:F,4,0)," ")</f>
        <v>5331.7</v>
      </c>
      <c r="O346" s="6">
        <f t="shared" si="87"/>
        <v>533.16999999999996</v>
      </c>
      <c r="P346" s="11">
        <f t="shared" si="88"/>
        <v>0.53316999999999992</v>
      </c>
      <c r="Q346" s="6">
        <f t="shared" si="89"/>
        <v>10.663399999999998</v>
      </c>
      <c r="R346" s="6">
        <f t="shared" si="90"/>
        <v>1.0663399999999998E-2</v>
      </c>
      <c r="S346" s="19">
        <f t="shared" si="94"/>
        <v>1.2102723839476749E-4</v>
      </c>
      <c r="T346" s="22">
        <f t="shared" si="91"/>
        <v>0.99252665598991374</v>
      </c>
    </row>
    <row r="347" spans="1:20">
      <c r="A347" s="1">
        <v>345</v>
      </c>
      <c r="B347" s="2" t="s">
        <v>593</v>
      </c>
      <c r="C347" s="1" t="str">
        <f>VLOOKUP(A347,'۴۰۰'!C:F,2,0)</f>
        <v>شرکت بازرگانی و خدمات پس از فروش تراکتورسازی</v>
      </c>
      <c r="D347" s="47" t="s">
        <v>654</v>
      </c>
      <c r="E347" s="6">
        <f>IFERROR(VLOOKUP(A347,'۴۰۰'!C:F,3,0)," ")</f>
        <v>6246.3</v>
      </c>
      <c r="F347" s="6">
        <f t="shared" si="81"/>
        <v>624.63</v>
      </c>
      <c r="G347" s="11">
        <f t="shared" si="82"/>
        <v>0.62463000000000002</v>
      </c>
      <c r="H347" s="6">
        <f t="shared" si="83"/>
        <v>12.492599999999999</v>
      </c>
      <c r="I347" s="6">
        <f t="shared" si="84"/>
        <v>1.24926E-2</v>
      </c>
      <c r="J347" s="19">
        <f t="shared" si="92"/>
        <v>9.4840271532420931E-5</v>
      </c>
      <c r="K347" s="22">
        <f t="shared" si="85"/>
        <v>0.9926666407060345</v>
      </c>
      <c r="L347" s="9">
        <f t="shared" si="86"/>
        <v>1.0850886270320794</v>
      </c>
      <c r="M347" s="2">
        <f t="shared" si="93"/>
        <v>374</v>
      </c>
      <c r="N347" s="6">
        <f>IFERROR(VLOOKUP(A347,'۴۰۰'!C:F,4,0)," ")</f>
        <v>2995.7</v>
      </c>
      <c r="O347" s="6">
        <f t="shared" si="87"/>
        <v>299.57</v>
      </c>
      <c r="P347" s="11">
        <f t="shared" si="88"/>
        <v>0.29957</v>
      </c>
      <c r="Q347" s="6">
        <f t="shared" si="89"/>
        <v>5.9913999999999996</v>
      </c>
      <c r="R347" s="6">
        <f t="shared" si="90"/>
        <v>5.9914E-3</v>
      </c>
      <c r="S347" s="19">
        <f t="shared" si="94"/>
        <v>6.8001068713394419E-5</v>
      </c>
      <c r="T347" s="22">
        <f t="shared" si="91"/>
        <v>0.99259465705862715</v>
      </c>
    </row>
    <row r="348" spans="1:20">
      <c r="A348" s="1">
        <v>346</v>
      </c>
      <c r="B348" s="2" t="s">
        <v>593</v>
      </c>
      <c r="C348" s="1" t="str">
        <f>VLOOKUP(A348,'۴۰۰'!C:F,2,0)</f>
        <v>شرکت شیشه و گاز</v>
      </c>
      <c r="D348" s="46" t="s">
        <v>668</v>
      </c>
      <c r="E348" s="6">
        <f>IFERROR(VLOOKUP(A348,'۴۰۰'!C:F,3,0)," ")</f>
        <v>6236.7</v>
      </c>
      <c r="F348" s="6">
        <f t="shared" si="81"/>
        <v>623.66999999999996</v>
      </c>
      <c r="G348" s="11">
        <f t="shared" si="82"/>
        <v>0.62366999999999995</v>
      </c>
      <c r="H348" s="6">
        <f t="shared" si="83"/>
        <v>12.4734</v>
      </c>
      <c r="I348" s="6">
        <f t="shared" si="84"/>
        <v>1.2473399999999999E-2</v>
      </c>
      <c r="J348" s="19">
        <f t="shared" si="92"/>
        <v>9.4694510584866174E-5</v>
      </c>
      <c r="K348" s="22">
        <f t="shared" si="85"/>
        <v>0.99276133521661936</v>
      </c>
      <c r="L348" s="9">
        <f t="shared" si="86"/>
        <v>1.4028896166441918</v>
      </c>
      <c r="M348" s="2">
        <f t="shared" si="93"/>
        <v>394</v>
      </c>
      <c r="N348" s="6">
        <f>IFERROR(VLOOKUP(A348,'۴۰۰'!C:F,4,0)," ")</f>
        <v>2595.5</v>
      </c>
      <c r="O348" s="6">
        <f t="shared" si="87"/>
        <v>259.55</v>
      </c>
      <c r="P348" s="11">
        <f t="shared" si="88"/>
        <v>0.25955</v>
      </c>
      <c r="Q348" s="6">
        <f t="shared" si="89"/>
        <v>5.1909999999999998</v>
      </c>
      <c r="R348" s="6">
        <f t="shared" si="90"/>
        <v>5.1909999999999994E-3</v>
      </c>
      <c r="S348" s="19">
        <f t="shared" si="94"/>
        <v>5.8916705226029039E-5</v>
      </c>
      <c r="T348" s="22">
        <f t="shared" si="91"/>
        <v>0.99265357376385321</v>
      </c>
    </row>
    <row r="349" spans="1:20">
      <c r="A349" s="1">
        <v>347</v>
      </c>
      <c r="B349" s="2" t="s">
        <v>593</v>
      </c>
      <c r="C349" s="1" t="str">
        <f>VLOOKUP(A349,'۴۰۰'!C:F,2,0)</f>
        <v>شرکت فنی مهندسی نگهداشت کاران</v>
      </c>
      <c r="D349" s="46" t="s">
        <v>662</v>
      </c>
      <c r="E349" s="6">
        <f>IFERROR(VLOOKUP(A349,'۴۰۰'!C:F,3,0)," ")</f>
        <v>6150.5</v>
      </c>
      <c r="F349" s="6">
        <f t="shared" si="81"/>
        <v>615.04999999999995</v>
      </c>
      <c r="G349" s="11">
        <f t="shared" si="82"/>
        <v>0.61504999999999999</v>
      </c>
      <c r="H349" s="6">
        <f t="shared" si="83"/>
        <v>12.301</v>
      </c>
      <c r="I349" s="6">
        <f t="shared" si="84"/>
        <v>1.2300999999999999E-2</v>
      </c>
      <c r="J349" s="19">
        <f t="shared" si="92"/>
        <v>9.3385698743280807E-5</v>
      </c>
      <c r="K349" s="22">
        <f t="shared" si="85"/>
        <v>0.99285472091536264</v>
      </c>
      <c r="L349" s="9">
        <f t="shared" si="86"/>
        <v>0.83405397346056365</v>
      </c>
      <c r="M349" s="2">
        <f t="shared" si="93"/>
        <v>354</v>
      </c>
      <c r="N349" s="6">
        <f>IFERROR(VLOOKUP(A349,'۴۰۰'!C:F,4,0)," ")</f>
        <v>3353.5</v>
      </c>
      <c r="O349" s="6">
        <f t="shared" si="87"/>
        <v>335.35</v>
      </c>
      <c r="P349" s="11">
        <f t="shared" si="88"/>
        <v>0.33535000000000004</v>
      </c>
      <c r="Q349" s="6">
        <f t="shared" si="89"/>
        <v>6.7069999999999999</v>
      </c>
      <c r="R349" s="6">
        <f t="shared" si="90"/>
        <v>6.7069999999999994E-3</v>
      </c>
      <c r="S349" s="19">
        <f t="shared" si="94"/>
        <v>7.6122970901748566E-5</v>
      </c>
      <c r="T349" s="22">
        <f t="shared" si="91"/>
        <v>0.99272969673475497</v>
      </c>
    </row>
    <row r="350" spans="1:20">
      <c r="A350" s="1">
        <v>348</v>
      </c>
      <c r="B350" s="2" t="s">
        <v>593</v>
      </c>
      <c r="C350" s="1" t="str">
        <f>VLOOKUP(A350,'۴۰۰'!C:F,2,0)</f>
        <v>شرکت بازرگانی معادن و صنایع معدنی ایران</v>
      </c>
      <c r="D350" s="46" t="s">
        <v>654</v>
      </c>
      <c r="E350" s="6">
        <f>IFERROR(VLOOKUP(A350,'۴۰۰'!C:F,3,0)," ")</f>
        <v>6123.9</v>
      </c>
      <c r="F350" s="6">
        <f t="shared" si="81"/>
        <v>612.39</v>
      </c>
      <c r="G350" s="11">
        <f t="shared" si="82"/>
        <v>0.61238999999999999</v>
      </c>
      <c r="H350" s="6">
        <f t="shared" si="83"/>
        <v>12.2478</v>
      </c>
      <c r="I350" s="6">
        <f t="shared" si="84"/>
        <v>1.22478E-2</v>
      </c>
      <c r="J350" s="19">
        <f t="shared" si="92"/>
        <v>9.2981819451097848E-5</v>
      </c>
      <c r="K350" s="22">
        <f t="shared" si="85"/>
        <v>0.9929477027348137</v>
      </c>
      <c r="L350" s="9">
        <f t="shared" si="86"/>
        <v>0.84055662418850674</v>
      </c>
      <c r="M350" s="2">
        <f t="shared" si="93"/>
        <v>359</v>
      </c>
      <c r="N350" s="6">
        <f>IFERROR(VLOOKUP(A350,'۴۰۰'!C:F,4,0)," ")</f>
        <v>3327.2</v>
      </c>
      <c r="O350" s="6">
        <f t="shared" si="87"/>
        <v>332.71999999999997</v>
      </c>
      <c r="P350" s="11">
        <f t="shared" si="88"/>
        <v>0.33271999999999996</v>
      </c>
      <c r="Q350" s="6">
        <f t="shared" si="89"/>
        <v>6.6543999999999999</v>
      </c>
      <c r="R350" s="6">
        <f t="shared" si="90"/>
        <v>6.6543999999999996E-3</v>
      </c>
      <c r="S350" s="19">
        <f t="shared" si="94"/>
        <v>7.552597250165434E-5</v>
      </c>
      <c r="T350" s="22">
        <f t="shared" si="91"/>
        <v>0.99280522270725657</v>
      </c>
    </row>
    <row r="351" spans="1:20">
      <c r="A351" s="1">
        <v>349</v>
      </c>
      <c r="B351" s="2" t="s">
        <v>593</v>
      </c>
      <c r="C351" s="1" t="str">
        <f>VLOOKUP(A351,'۴۰۰'!C:F,2,0)</f>
        <v>شرکت تهیه توزیع غذای دنا آفرین فدک</v>
      </c>
      <c r="D351" s="46" t="s">
        <v>657</v>
      </c>
      <c r="E351" s="6">
        <f>IFERROR(VLOOKUP(A351,'۴۰۰'!C:F,3,0)," ")</f>
        <v>6024.2</v>
      </c>
      <c r="F351" s="6">
        <f t="shared" si="81"/>
        <v>602.41999999999996</v>
      </c>
      <c r="G351" s="11">
        <f t="shared" si="82"/>
        <v>0.60241999999999996</v>
      </c>
      <c r="H351" s="6">
        <f t="shared" si="83"/>
        <v>12.048400000000001</v>
      </c>
      <c r="I351" s="6">
        <f t="shared" si="84"/>
        <v>1.2048400000000001E-2</v>
      </c>
      <c r="J351" s="19">
        <f t="shared" si="92"/>
        <v>9.1468031277013625E-5</v>
      </c>
      <c r="K351" s="22">
        <f t="shared" si="85"/>
        <v>0.99303917076609072</v>
      </c>
      <c r="L351" s="9">
        <f t="shared" si="86"/>
        <v>1.9922018576466498</v>
      </c>
      <c r="M351" s="2">
        <f t="shared" si="93"/>
        <v>417</v>
      </c>
      <c r="N351" s="6">
        <f>IFERROR(VLOOKUP(A351,'۴۰۰'!C:F,4,0)," ")</f>
        <v>2013.3</v>
      </c>
      <c r="O351" s="6">
        <f t="shared" si="87"/>
        <v>201.32999999999998</v>
      </c>
      <c r="P351" s="11">
        <f t="shared" si="88"/>
        <v>0.20132999999999998</v>
      </c>
      <c r="Q351" s="6">
        <f t="shared" si="89"/>
        <v>4.0265999999999993</v>
      </c>
      <c r="R351" s="6">
        <f t="shared" si="90"/>
        <v>4.0265999999999991E-3</v>
      </c>
      <c r="S351" s="19">
        <f t="shared" si="94"/>
        <v>4.5701022011775861E-5</v>
      </c>
      <c r="T351" s="22">
        <f t="shared" si="91"/>
        <v>0.99285092372926831</v>
      </c>
    </row>
    <row r="352" spans="1:20">
      <c r="A352" s="1">
        <v>350</v>
      </c>
      <c r="B352" s="2" t="s">
        <v>593</v>
      </c>
      <c r="C352" s="1" t="str">
        <f>VLOOKUP(A352,'۴۰۰'!C:F,2,0)</f>
        <v>شرکت معدن کار باختر</v>
      </c>
      <c r="D352" s="46" t="s">
        <v>709</v>
      </c>
      <c r="E352" s="6">
        <f>IFERROR(VLOOKUP(A352,'۴۰۰'!C:F,3,0)," ")</f>
        <v>6023.1</v>
      </c>
      <c r="F352" s="6">
        <f t="shared" si="81"/>
        <v>602.31000000000006</v>
      </c>
      <c r="G352" s="11">
        <f t="shared" si="82"/>
        <v>0.60231000000000001</v>
      </c>
      <c r="H352" s="6">
        <f t="shared" si="83"/>
        <v>12.046200000000001</v>
      </c>
      <c r="I352" s="6">
        <f t="shared" si="84"/>
        <v>1.20462E-2</v>
      </c>
      <c r="J352" s="19">
        <f t="shared" si="92"/>
        <v>9.1451329501772969E-5</v>
      </c>
      <c r="K352" s="22">
        <f t="shared" si="85"/>
        <v>0.99313062209559244</v>
      </c>
      <c r="L352" s="9">
        <f t="shared" si="86"/>
        <v>0.12673974857826997</v>
      </c>
      <c r="M352" s="2">
        <f t="shared" si="93"/>
        <v>308</v>
      </c>
      <c r="N352" s="6">
        <f>IFERROR(VLOOKUP(A352,'۴۰۰'!C:F,4,0)," ")</f>
        <v>5345.6</v>
      </c>
      <c r="O352" s="6">
        <f t="shared" si="87"/>
        <v>534.56000000000006</v>
      </c>
      <c r="P352" s="11">
        <f t="shared" si="88"/>
        <v>0.53456000000000004</v>
      </c>
      <c r="Q352" s="6">
        <f t="shared" si="89"/>
        <v>10.691200000000002</v>
      </c>
      <c r="R352" s="6">
        <f t="shared" si="90"/>
        <v>1.0691200000000001E-2</v>
      </c>
      <c r="S352" s="19">
        <f t="shared" si="94"/>
        <v>1.2134276226401884E-4</v>
      </c>
      <c r="T352" s="22">
        <f t="shared" si="91"/>
        <v>0.99297226649153236</v>
      </c>
    </row>
    <row r="353" spans="1:20">
      <c r="A353" s="1">
        <v>351</v>
      </c>
      <c r="B353" s="2" t="s">
        <v>593</v>
      </c>
      <c r="C353" s="1" t="str">
        <f>VLOOKUP(A353,'۴۰۰'!C:F,2,0)</f>
        <v>شرکت حریر خوزستان</v>
      </c>
      <c r="D353" s="46" t="s">
        <v>670</v>
      </c>
      <c r="E353" s="6">
        <f>IFERROR(VLOOKUP(A353,'۴۰۰'!C:F,3,0)," ")</f>
        <v>5952</v>
      </c>
      <c r="F353" s="6">
        <f t="shared" si="81"/>
        <v>595.20000000000005</v>
      </c>
      <c r="G353" s="11">
        <f t="shared" si="82"/>
        <v>0.59520000000000006</v>
      </c>
      <c r="H353" s="6">
        <f t="shared" si="83"/>
        <v>11.904</v>
      </c>
      <c r="I353" s="6">
        <f t="shared" si="84"/>
        <v>1.1904E-2</v>
      </c>
      <c r="J353" s="19">
        <f t="shared" si="92"/>
        <v>9.0371787483945599E-5</v>
      </c>
      <c r="K353" s="22">
        <f t="shared" si="85"/>
        <v>0.99322099388307639</v>
      </c>
      <c r="L353" s="9">
        <f t="shared" si="86"/>
        <v>0.57214929078950849</v>
      </c>
      <c r="M353" s="2">
        <f t="shared" si="93"/>
        <v>346</v>
      </c>
      <c r="N353" s="6">
        <f>IFERROR(VLOOKUP(A353,'۴۰۰'!C:F,4,0)," ")</f>
        <v>3785.9</v>
      </c>
      <c r="O353" s="6">
        <f t="shared" si="87"/>
        <v>378.59000000000003</v>
      </c>
      <c r="P353" s="11">
        <f t="shared" si="88"/>
        <v>0.37859000000000004</v>
      </c>
      <c r="Q353" s="6">
        <f t="shared" si="89"/>
        <v>7.5718000000000005</v>
      </c>
      <c r="R353" s="6">
        <f t="shared" si="90"/>
        <v>7.5718000000000009E-3</v>
      </c>
      <c r="S353" s="19">
        <f t="shared" si="94"/>
        <v>8.5938260186947945E-5</v>
      </c>
      <c r="T353" s="22">
        <f t="shared" si="91"/>
        <v>0.99305820475171935</v>
      </c>
    </row>
    <row r="354" spans="1:20">
      <c r="A354" s="1">
        <v>352</v>
      </c>
      <c r="B354" s="2" t="s">
        <v>593</v>
      </c>
      <c r="C354" s="1" t="str">
        <f>VLOOKUP(A354,'۴۰۰'!C:F,2,0)</f>
        <v>شرکت سایپا آذربایجان</v>
      </c>
      <c r="D354" s="46" t="s">
        <v>644</v>
      </c>
      <c r="E354" s="6">
        <f>IFERROR(VLOOKUP(A354,'۴۰۰'!C:F,3,0)," ")</f>
        <v>5909.4</v>
      </c>
      <c r="F354" s="6">
        <f t="shared" si="81"/>
        <v>590.93999999999994</v>
      </c>
      <c r="G354" s="11">
        <f t="shared" si="82"/>
        <v>0.59093999999999991</v>
      </c>
      <c r="H354" s="6">
        <f t="shared" si="83"/>
        <v>11.8188</v>
      </c>
      <c r="I354" s="6">
        <f t="shared" si="84"/>
        <v>1.1818799999999999E-2</v>
      </c>
      <c r="J354" s="19">
        <f t="shared" si="92"/>
        <v>8.9724973279171378E-5</v>
      </c>
      <c r="K354" s="22">
        <f t="shared" si="85"/>
        <v>0.99331071885635558</v>
      </c>
      <c r="L354" s="9">
        <f t="shared" si="86"/>
        <v>0.53351498637602179</v>
      </c>
      <c r="M354" s="2">
        <f t="shared" si="93"/>
        <v>344</v>
      </c>
      <c r="N354" s="6">
        <f>IFERROR(VLOOKUP(A354,'۴۰۰'!C:F,4,0)," ")</f>
        <v>3853.5</v>
      </c>
      <c r="O354" s="6">
        <f t="shared" si="87"/>
        <v>385.35</v>
      </c>
      <c r="P354" s="11">
        <f t="shared" si="88"/>
        <v>0.38535000000000003</v>
      </c>
      <c r="Q354" s="6">
        <f t="shared" si="89"/>
        <v>7.7069999999999999</v>
      </c>
      <c r="R354" s="6">
        <f t="shared" si="90"/>
        <v>7.7069999999999994E-3</v>
      </c>
      <c r="S354" s="19">
        <f t="shared" si="94"/>
        <v>8.7472750371220541E-5</v>
      </c>
      <c r="T354" s="22">
        <f t="shared" si="91"/>
        <v>0.9931456775020906</v>
      </c>
    </row>
    <row r="355" spans="1:20">
      <c r="A355" s="1">
        <v>353</v>
      </c>
      <c r="B355" s="2" t="s">
        <v>593</v>
      </c>
      <c r="C355" s="1" t="str">
        <f>VLOOKUP(A355,'۴۰۰'!C:F,2,0)</f>
        <v>شرکت نرم افزاری تندر نور</v>
      </c>
      <c r="D355" s="46" t="s">
        <v>652</v>
      </c>
      <c r="E355" s="6">
        <f>IFERROR(VLOOKUP(A355,'۴۰۰'!C:F,3,0)," ")</f>
        <v>5886.2</v>
      </c>
      <c r="F355" s="6">
        <f t="shared" si="81"/>
        <v>588.62</v>
      </c>
      <c r="G355" s="11">
        <f t="shared" si="82"/>
        <v>0.58862000000000003</v>
      </c>
      <c r="H355" s="6">
        <f t="shared" si="83"/>
        <v>11.772399999999999</v>
      </c>
      <c r="I355" s="6">
        <f t="shared" si="84"/>
        <v>1.1772399999999999E-2</v>
      </c>
      <c r="J355" s="19">
        <f t="shared" si="92"/>
        <v>8.9372717655914063E-5</v>
      </c>
      <c r="K355" s="22">
        <f t="shared" si="85"/>
        <v>0.99340009157401155</v>
      </c>
      <c r="L355" s="9">
        <f t="shared" si="86"/>
        <v>1.5253990046336021</v>
      </c>
      <c r="M355" s="2">
        <f t="shared" si="93"/>
        <v>403</v>
      </c>
      <c r="N355" s="6">
        <f>IFERROR(VLOOKUP(A355,'۴۰۰'!C:F,4,0)," ")</f>
        <v>2330.8000000000002</v>
      </c>
      <c r="O355" s="6">
        <f t="shared" si="87"/>
        <v>233.08</v>
      </c>
      <c r="P355" s="11">
        <f t="shared" si="88"/>
        <v>0.23308000000000001</v>
      </c>
      <c r="Q355" s="6">
        <f t="shared" si="89"/>
        <v>4.6616</v>
      </c>
      <c r="R355" s="6">
        <f t="shared" si="90"/>
        <v>4.6616000000000001E-3</v>
      </c>
      <c r="S355" s="19">
        <f t="shared" si="94"/>
        <v>5.2908131974890579E-5</v>
      </c>
      <c r="T355" s="22">
        <f t="shared" si="91"/>
        <v>0.99319858563406549</v>
      </c>
    </row>
    <row r="356" spans="1:20">
      <c r="A356" s="1">
        <v>354</v>
      </c>
      <c r="B356" s="2" t="s">
        <v>593</v>
      </c>
      <c r="C356" s="1" t="str">
        <f>VLOOKUP(A356,'۴۰۰'!C:F,2,0)</f>
        <v>شرکت عمران کیسون</v>
      </c>
      <c r="D356" s="46" t="s">
        <v>667</v>
      </c>
      <c r="E356" s="6">
        <f>IFERROR(VLOOKUP(A356,'۴۰۰'!C:F,3,0)," ")</f>
        <v>5802.6</v>
      </c>
      <c r="F356" s="6">
        <f t="shared" si="81"/>
        <v>580.26</v>
      </c>
      <c r="G356" s="11">
        <f t="shared" si="82"/>
        <v>0.58026</v>
      </c>
      <c r="H356" s="6">
        <f t="shared" si="83"/>
        <v>11.6052</v>
      </c>
      <c r="I356" s="6">
        <f t="shared" si="84"/>
        <v>1.16052E-2</v>
      </c>
      <c r="J356" s="19">
        <f t="shared" si="92"/>
        <v>8.8103382737624776E-5</v>
      </c>
      <c r="K356" s="22">
        <f t="shared" si="85"/>
        <v>0.99348819495674912</v>
      </c>
      <c r="L356" s="9">
        <f t="shared" si="86"/>
        <v>1.6093173846568933</v>
      </c>
      <c r="M356" s="2">
        <f t="shared" si="93"/>
        <v>408</v>
      </c>
      <c r="N356" s="6">
        <f>IFERROR(VLOOKUP(A356,'۴۰۰'!C:F,4,0)," ")</f>
        <v>2223.8000000000002</v>
      </c>
      <c r="O356" s="6">
        <f t="shared" si="87"/>
        <v>222.38000000000002</v>
      </c>
      <c r="P356" s="11">
        <f t="shared" si="88"/>
        <v>0.22238000000000002</v>
      </c>
      <c r="Q356" s="6">
        <f t="shared" si="89"/>
        <v>4.4476000000000013</v>
      </c>
      <c r="R356" s="6">
        <f t="shared" si="90"/>
        <v>4.4476000000000012E-3</v>
      </c>
      <c r="S356" s="19">
        <f t="shared" si="94"/>
        <v>5.047927916842359E-5</v>
      </c>
      <c r="T356" s="22">
        <f t="shared" si="91"/>
        <v>0.99324906491323395</v>
      </c>
    </row>
    <row r="357" spans="1:20">
      <c r="A357" s="1">
        <v>355</v>
      </c>
      <c r="B357" s="2" t="s">
        <v>593</v>
      </c>
      <c r="C357" s="1" t="str">
        <f>VLOOKUP(A357,'۴۰۰'!C:F,2,0)</f>
        <v>شرکت نیان الکترونیک (هولدینگ)</v>
      </c>
      <c r="D357" s="46" t="s">
        <v>652</v>
      </c>
      <c r="E357" s="6">
        <f>IFERROR(VLOOKUP(A357,'۴۰۰'!C:F,3,0)," ")</f>
        <v>5615</v>
      </c>
      <c r="F357" s="6">
        <f t="shared" si="81"/>
        <v>561.5</v>
      </c>
      <c r="G357" s="11">
        <f t="shared" si="82"/>
        <v>0.5615</v>
      </c>
      <c r="H357" s="6">
        <f t="shared" si="83"/>
        <v>11.23</v>
      </c>
      <c r="I357" s="6">
        <f t="shared" si="84"/>
        <v>1.123E-2</v>
      </c>
      <c r="J357" s="19">
        <f t="shared" si="92"/>
        <v>8.5254970887492358E-5</v>
      </c>
      <c r="K357" s="22">
        <f t="shared" si="85"/>
        <v>0.99357344992763663</v>
      </c>
      <c r="L357" s="9">
        <f t="shared" si="86"/>
        <v>0.2016607100819654</v>
      </c>
      <c r="M357" s="2">
        <f t="shared" si="93"/>
        <v>323</v>
      </c>
      <c r="N357" s="6">
        <f>IFERROR(VLOOKUP(A357,'۴۰۰'!C:F,4,0)," ")</f>
        <v>4672.7</v>
      </c>
      <c r="O357" s="6">
        <f t="shared" si="87"/>
        <v>467.27</v>
      </c>
      <c r="P357" s="11">
        <f t="shared" si="88"/>
        <v>0.46726999999999996</v>
      </c>
      <c r="Q357" s="6">
        <f t="shared" si="89"/>
        <v>9.3453999999999997</v>
      </c>
      <c r="R357" s="6">
        <f t="shared" si="90"/>
        <v>9.3454000000000002E-3</v>
      </c>
      <c r="S357" s="19">
        <f t="shared" si="94"/>
        <v>1.0606822905400344E-4</v>
      </c>
      <c r="T357" s="22">
        <f t="shared" si="91"/>
        <v>0.99335513314228796</v>
      </c>
    </row>
    <row r="358" spans="1:20">
      <c r="A358" s="1">
        <v>356</v>
      </c>
      <c r="B358" s="2" t="s">
        <v>593</v>
      </c>
      <c r="C358" s="1" t="str">
        <f>VLOOKUP(A358,'۴۰۰'!C:F,2,0)</f>
        <v>شرکت آسیا سیر ارس</v>
      </c>
      <c r="D358" s="46" t="s">
        <v>653</v>
      </c>
      <c r="E358" s="6">
        <f>IFERROR(VLOOKUP(A358,'۴۰۰'!C:F,3,0)," ")</f>
        <v>5561.9</v>
      </c>
      <c r="F358" s="6">
        <f t="shared" si="81"/>
        <v>556.18999999999994</v>
      </c>
      <c r="G358" s="11">
        <f t="shared" si="82"/>
        <v>0.55618999999999996</v>
      </c>
      <c r="H358" s="6">
        <f t="shared" si="83"/>
        <v>11.123799999999999</v>
      </c>
      <c r="I358" s="6">
        <f t="shared" si="84"/>
        <v>1.11238E-2</v>
      </c>
      <c r="J358" s="19">
        <f t="shared" si="92"/>
        <v>8.4448730646330143E-5</v>
      </c>
      <c r="K358" s="22">
        <f t="shared" si="85"/>
        <v>0.99365789865828291</v>
      </c>
      <c r="L358" s="9">
        <f t="shared" si="86"/>
        <v>0.13327763967561834</v>
      </c>
      <c r="M358" s="2">
        <f t="shared" si="93"/>
        <v>318</v>
      </c>
      <c r="N358" s="6">
        <f>IFERROR(VLOOKUP(A358,'۴۰۰'!C:F,4,0)," ")</f>
        <v>4907.8</v>
      </c>
      <c r="O358" s="6">
        <f t="shared" si="87"/>
        <v>490.78000000000003</v>
      </c>
      <c r="P358" s="11">
        <f t="shared" si="88"/>
        <v>0.49078000000000005</v>
      </c>
      <c r="Q358" s="6">
        <f t="shared" si="89"/>
        <v>9.8155999999999999</v>
      </c>
      <c r="R358" s="6">
        <f t="shared" si="90"/>
        <v>9.8156000000000007E-3</v>
      </c>
      <c r="S358" s="19">
        <f t="shared" si="94"/>
        <v>1.1140489536054918E-4</v>
      </c>
      <c r="T358" s="22">
        <f t="shared" si="91"/>
        <v>0.99346653803764851</v>
      </c>
    </row>
    <row r="359" spans="1:20">
      <c r="A359" s="1">
        <v>357</v>
      </c>
      <c r="B359" s="2" t="s">
        <v>593</v>
      </c>
      <c r="C359" s="1" t="str">
        <f>VLOOKUP(A359,'۴۰۰'!C:F,2,0)</f>
        <v>شرکت تدبیر سازان سرآمد</v>
      </c>
      <c r="D359" s="46" t="s">
        <v>646</v>
      </c>
      <c r="E359" s="6">
        <f>IFERROR(VLOOKUP(A359,'۴۰۰'!C:F,3,0)," ")</f>
        <v>5535.3</v>
      </c>
      <c r="F359" s="6">
        <f t="shared" si="81"/>
        <v>553.53</v>
      </c>
      <c r="G359" s="11">
        <f t="shared" si="82"/>
        <v>0.55352999999999997</v>
      </c>
      <c r="H359" s="6">
        <f t="shared" si="83"/>
        <v>11.070600000000001</v>
      </c>
      <c r="I359" s="6">
        <f t="shared" si="84"/>
        <v>1.10706E-2</v>
      </c>
      <c r="J359" s="19">
        <f t="shared" si="92"/>
        <v>8.4044851354147184E-5</v>
      </c>
      <c r="K359" s="22">
        <f t="shared" si="85"/>
        <v>0.99374194350963707</v>
      </c>
      <c r="L359" s="9">
        <f t="shared" si="86"/>
        <v>0.36159693011585858</v>
      </c>
      <c r="M359" s="2">
        <f t="shared" si="93"/>
        <v>337</v>
      </c>
      <c r="N359" s="6">
        <f>IFERROR(VLOOKUP(A359,'۴۰۰'!C:F,4,0)," ")</f>
        <v>4065.3</v>
      </c>
      <c r="O359" s="6">
        <f t="shared" si="87"/>
        <v>406.53000000000003</v>
      </c>
      <c r="P359" s="11">
        <f t="shared" si="88"/>
        <v>0.40653</v>
      </c>
      <c r="Q359" s="6">
        <f t="shared" si="89"/>
        <v>8.1305999999999994</v>
      </c>
      <c r="R359" s="6">
        <f t="shared" si="90"/>
        <v>8.1306E-3</v>
      </c>
      <c r="S359" s="19">
        <f t="shared" si="94"/>
        <v>9.2280516954488877E-5</v>
      </c>
      <c r="T359" s="22">
        <f t="shared" si="91"/>
        <v>0.99355881855460304</v>
      </c>
    </row>
    <row r="360" spans="1:20">
      <c r="A360" s="1">
        <v>358</v>
      </c>
      <c r="B360" s="2" t="s">
        <v>593</v>
      </c>
      <c r="C360" s="1" t="str">
        <f>VLOOKUP(A360,'۴۰۰'!C:F,2,0)</f>
        <v>شرکت توسعه تجارت دلفارد</v>
      </c>
      <c r="D360" s="46" t="s">
        <v>654</v>
      </c>
      <c r="E360" s="6">
        <f>IFERROR(VLOOKUP(A360,'۴۰۰'!C:F,3,0)," ")</f>
        <v>5531.6</v>
      </c>
      <c r="F360" s="6">
        <f t="shared" ref="F360:F423" si="95">E360/10</f>
        <v>553.16000000000008</v>
      </c>
      <c r="G360" s="11">
        <f t="shared" ref="G360:G423" si="96">F360/1000</f>
        <v>0.5531600000000001</v>
      </c>
      <c r="H360" s="6">
        <f t="shared" ref="H360:H423" si="97">F360*1000000000/$C$1/1000000</f>
        <v>11.063200000000002</v>
      </c>
      <c r="I360" s="6">
        <f t="shared" ref="I360:I423" si="98">H360/1000</f>
        <v>1.1063200000000002E-2</v>
      </c>
      <c r="J360" s="19">
        <f t="shared" si="92"/>
        <v>8.3988672655610475E-5</v>
      </c>
      <c r="K360" s="22">
        <f t="shared" ref="K360:K423" si="99">J360+K359</f>
        <v>0.99382593218229265</v>
      </c>
      <c r="L360" s="9">
        <f t="shared" ref="L360:L423" si="100">IFERROR(E360/N360-1," ")</f>
        <v>1.2241164408347074</v>
      </c>
      <c r="M360" s="2">
        <f t="shared" si="93"/>
        <v>399</v>
      </c>
      <c r="N360" s="6">
        <f>IFERROR(VLOOKUP(A360,'۴۰۰'!C:F,4,0)," ")</f>
        <v>2487.1</v>
      </c>
      <c r="O360" s="6">
        <f t="shared" ref="O360:O423" si="101">N360/10</f>
        <v>248.70999999999998</v>
      </c>
      <c r="P360" s="11">
        <f t="shared" ref="P360:P423" si="102">O360/1000</f>
        <v>0.24870999999999999</v>
      </c>
      <c r="Q360" s="6">
        <f t="shared" ref="Q360:Q423" si="103">O360*1000000000/$C$1/1000000</f>
        <v>4.9741999999999988</v>
      </c>
      <c r="R360" s="6">
        <f t="shared" ref="R360:R423" si="104">Q360/1000</f>
        <v>4.9741999999999989E-3</v>
      </c>
      <c r="S360" s="19">
        <f t="shared" si="94"/>
        <v>5.6456073037047509E-5</v>
      </c>
      <c r="T360" s="22">
        <f t="shared" ref="T360:T423" si="105">S360+T359</f>
        <v>0.9936152746276401</v>
      </c>
    </row>
    <row r="361" spans="1:20">
      <c r="A361" s="1">
        <v>359</v>
      </c>
      <c r="B361" s="2" t="s">
        <v>593</v>
      </c>
      <c r="C361" s="1" t="str">
        <f>VLOOKUP(A361,'۴۰۰'!C:F,2,0)</f>
        <v>شرکت ایرانیان اطلس (هولدینگ)</v>
      </c>
      <c r="D361" s="46" t="s">
        <v>667</v>
      </c>
      <c r="E361" s="6">
        <f>IFERROR(VLOOKUP(A361,'۴۰۰'!C:F,3,0)," ")</f>
        <v>5482.3</v>
      </c>
      <c r="F361" s="6">
        <f t="shared" si="95"/>
        <v>548.23</v>
      </c>
      <c r="G361" s="11">
        <f t="shared" si="96"/>
        <v>0.54823</v>
      </c>
      <c r="H361" s="6">
        <f t="shared" si="97"/>
        <v>10.964600000000001</v>
      </c>
      <c r="I361" s="6">
        <f t="shared" si="98"/>
        <v>1.0964600000000001E-2</v>
      </c>
      <c r="J361" s="19">
        <f t="shared" si="92"/>
        <v>8.3240129456188685E-5</v>
      </c>
      <c r="K361" s="22">
        <f t="shared" si="99"/>
        <v>0.9939091723117488</v>
      </c>
      <c r="L361" s="9">
        <f t="shared" si="100"/>
        <v>0.29635847718136676</v>
      </c>
      <c r="M361" s="2">
        <f t="shared" si="93"/>
        <v>331</v>
      </c>
      <c r="N361" s="6">
        <f>IFERROR(VLOOKUP(A361,'۴۰۰'!C:F,4,0)," ")</f>
        <v>4229</v>
      </c>
      <c r="O361" s="6">
        <f t="shared" si="101"/>
        <v>422.9</v>
      </c>
      <c r="P361" s="11">
        <f t="shared" si="102"/>
        <v>0.4229</v>
      </c>
      <c r="Q361" s="6">
        <f t="shared" si="103"/>
        <v>8.4580000000000002</v>
      </c>
      <c r="R361" s="6">
        <f t="shared" si="104"/>
        <v>8.4580000000000002E-3</v>
      </c>
      <c r="S361" s="19">
        <f t="shared" si="94"/>
        <v>9.5996434752794007E-5</v>
      </c>
      <c r="T361" s="22">
        <f t="shared" si="105"/>
        <v>0.99371127106239288</v>
      </c>
    </row>
    <row r="362" spans="1:20">
      <c r="A362" s="1">
        <v>360</v>
      </c>
      <c r="B362" s="2" t="s">
        <v>593</v>
      </c>
      <c r="C362" s="1" t="str">
        <f>VLOOKUP(A362,'۴۰۰'!C:F,2,0)</f>
        <v>شرکت تولید انرژی‌های تجدید‌پذیر مپنا</v>
      </c>
      <c r="D362" s="46" t="s">
        <v>646</v>
      </c>
      <c r="E362" s="6">
        <f>IFERROR(VLOOKUP(A362,'۴۰۰'!C:F,3,0)," ")</f>
        <v>5448.2</v>
      </c>
      <c r="F362" s="6">
        <f t="shared" si="95"/>
        <v>544.81999999999994</v>
      </c>
      <c r="G362" s="11">
        <f t="shared" si="96"/>
        <v>0.54481999999999997</v>
      </c>
      <c r="H362" s="6">
        <f t="shared" si="97"/>
        <v>10.896399999999998</v>
      </c>
      <c r="I362" s="6">
        <f t="shared" si="98"/>
        <v>1.0896399999999999E-2</v>
      </c>
      <c r="J362" s="19">
        <f t="shared" si="92"/>
        <v>8.2722374423728552E-5</v>
      </c>
      <c r="K362" s="22">
        <f t="shared" si="99"/>
        <v>0.99399189468617255</v>
      </c>
      <c r="L362" s="9">
        <f t="shared" si="100"/>
        <v>5.1329551155879782E-2</v>
      </c>
      <c r="M362" s="2">
        <f t="shared" si="93"/>
        <v>312</v>
      </c>
      <c r="N362" s="6">
        <f>IFERROR(VLOOKUP(A362,'۴۰۰'!C:F,4,0)," ")</f>
        <v>5182.2</v>
      </c>
      <c r="O362" s="6">
        <f t="shared" si="101"/>
        <v>518.22</v>
      </c>
      <c r="P362" s="11">
        <f t="shared" si="102"/>
        <v>0.51822000000000001</v>
      </c>
      <c r="Q362" s="6">
        <f t="shared" si="103"/>
        <v>10.3644</v>
      </c>
      <c r="R362" s="6">
        <f t="shared" si="104"/>
        <v>1.0364399999999999E-2</v>
      </c>
      <c r="S362" s="19">
        <f t="shared" si="94"/>
        <v>1.1763365433339537E-4</v>
      </c>
      <c r="T362" s="22">
        <f t="shared" si="105"/>
        <v>0.99382890471672625</v>
      </c>
    </row>
    <row r="363" spans="1:20">
      <c r="A363" s="1">
        <v>361</v>
      </c>
      <c r="B363" s="2" t="s">
        <v>593</v>
      </c>
      <c r="C363" s="1" t="str">
        <f>VLOOKUP(A363,'۴۰۰'!C:F,2,0)</f>
        <v>شرکت داروئی ره آورد تامین</v>
      </c>
      <c r="D363" s="46" t="s">
        <v>666</v>
      </c>
      <c r="E363" s="6">
        <f>IFERROR(VLOOKUP(A363,'۴۰۰'!C:F,3,0)," ")</f>
        <v>5404.7</v>
      </c>
      <c r="F363" s="6">
        <f t="shared" si="95"/>
        <v>540.47</v>
      </c>
      <c r="G363" s="11">
        <f t="shared" si="96"/>
        <v>0.54047000000000001</v>
      </c>
      <c r="H363" s="6">
        <f t="shared" si="97"/>
        <v>10.8094</v>
      </c>
      <c r="I363" s="6">
        <f t="shared" si="98"/>
        <v>1.08094E-2</v>
      </c>
      <c r="J363" s="19">
        <f t="shared" si="92"/>
        <v>8.2061895130121094E-5</v>
      </c>
      <c r="K363" s="22">
        <f t="shared" si="99"/>
        <v>0.99407395658130271</v>
      </c>
      <c r="L363" s="9">
        <f t="shared" si="100"/>
        <v>1.3909312099093118</v>
      </c>
      <c r="M363" s="2">
        <f t="shared" si="93"/>
        <v>406</v>
      </c>
      <c r="N363" s="6">
        <f>IFERROR(VLOOKUP(A363,'۴۰۰'!C:F,4,0)," ")</f>
        <v>2260.5</v>
      </c>
      <c r="O363" s="6">
        <f t="shared" si="101"/>
        <v>226.05</v>
      </c>
      <c r="P363" s="11">
        <f t="shared" si="102"/>
        <v>0.22605</v>
      </c>
      <c r="Q363" s="6">
        <f t="shared" si="103"/>
        <v>4.5209999999999999</v>
      </c>
      <c r="R363" s="6">
        <f t="shared" si="104"/>
        <v>4.5209999999999998E-3</v>
      </c>
      <c r="S363" s="19">
        <f t="shared" si="94"/>
        <v>5.1312352981482814E-5</v>
      </c>
      <c r="T363" s="22">
        <f t="shared" si="105"/>
        <v>0.99388021706970775</v>
      </c>
    </row>
    <row r="364" spans="1:20">
      <c r="A364" s="1">
        <v>362</v>
      </c>
      <c r="B364" s="2" t="s">
        <v>593</v>
      </c>
      <c r="C364" s="1" t="str">
        <f>VLOOKUP(A364,'۴۰۰'!C:F,2,0)</f>
        <v>شرکت توسعه حمل و نقل ریلی پارسیان</v>
      </c>
      <c r="D364" s="46" t="s">
        <v>653</v>
      </c>
      <c r="E364" s="6">
        <f>IFERROR(VLOOKUP(A364,'۴۰۰'!C:F,3,0)," ")</f>
        <v>5366.1</v>
      </c>
      <c r="F364" s="6">
        <f t="shared" si="95"/>
        <v>536.61</v>
      </c>
      <c r="G364" s="11">
        <f t="shared" si="96"/>
        <v>0.53661000000000003</v>
      </c>
      <c r="H364" s="6">
        <f t="shared" si="97"/>
        <v>10.732200000000001</v>
      </c>
      <c r="I364" s="6">
        <f t="shared" si="98"/>
        <v>1.0732200000000001E-2</v>
      </c>
      <c r="J364" s="19">
        <f t="shared" si="92"/>
        <v>8.1475814653494703E-5</v>
      </c>
      <c r="K364" s="22">
        <f t="shared" si="99"/>
        <v>0.99415543239595616</v>
      </c>
      <c r="L364" s="9">
        <f t="shared" si="100"/>
        <v>0.38737783753037913</v>
      </c>
      <c r="M364" s="2">
        <f t="shared" si="93"/>
        <v>343</v>
      </c>
      <c r="N364" s="6">
        <f>IFERROR(VLOOKUP(A364,'۴۰۰'!C:F,4,0)," ")</f>
        <v>3867.8</v>
      </c>
      <c r="O364" s="6">
        <f t="shared" si="101"/>
        <v>386.78000000000003</v>
      </c>
      <c r="P364" s="11">
        <f t="shared" si="102"/>
        <v>0.38678000000000001</v>
      </c>
      <c r="Q364" s="6">
        <f t="shared" si="103"/>
        <v>7.7355999999999998</v>
      </c>
      <c r="R364" s="6">
        <f t="shared" si="104"/>
        <v>7.7355999999999996E-3</v>
      </c>
      <c r="S364" s="19">
        <f t="shared" si="94"/>
        <v>8.7797354064047436E-5</v>
      </c>
      <c r="T364" s="22">
        <f t="shared" si="105"/>
        <v>0.99396801442377181</v>
      </c>
    </row>
    <row r="365" spans="1:20">
      <c r="A365" s="1">
        <v>363</v>
      </c>
      <c r="B365" s="2" t="s">
        <v>593</v>
      </c>
      <c r="C365" s="1" t="str">
        <f>VLOOKUP(A365,'۴۰۰'!C:F,2,0)</f>
        <v>شرکت سیمان کردستان (هولدینگ)</v>
      </c>
      <c r="D365" s="46" t="s">
        <v>664</v>
      </c>
      <c r="E365" s="6">
        <f>IFERROR(VLOOKUP(A365,'۴۰۰'!C:F,3,0)," ")</f>
        <v>5325.5</v>
      </c>
      <c r="F365" s="6">
        <f t="shared" si="95"/>
        <v>532.54999999999995</v>
      </c>
      <c r="G365" s="11">
        <f t="shared" si="96"/>
        <v>0.53254999999999997</v>
      </c>
      <c r="H365" s="6">
        <f t="shared" si="97"/>
        <v>10.650999999999998</v>
      </c>
      <c r="I365" s="6">
        <f t="shared" si="98"/>
        <v>1.0650999999999997E-2</v>
      </c>
      <c r="J365" s="19">
        <f t="shared" si="92"/>
        <v>8.0859367312794377E-5</v>
      </c>
      <c r="K365" s="22">
        <f t="shared" si="99"/>
        <v>0.994236291763269</v>
      </c>
      <c r="L365" s="9">
        <f t="shared" si="100"/>
        <v>0.60503315250150691</v>
      </c>
      <c r="M365" s="2">
        <f t="shared" si="93"/>
        <v>360</v>
      </c>
      <c r="N365" s="6">
        <f>IFERROR(VLOOKUP(A365,'۴۰۰'!C:F,4,0)," ")</f>
        <v>3318</v>
      </c>
      <c r="O365" s="6">
        <f t="shared" si="101"/>
        <v>331.8</v>
      </c>
      <c r="P365" s="11">
        <f t="shared" si="102"/>
        <v>0.33179999999999998</v>
      </c>
      <c r="Q365" s="6">
        <f t="shared" si="103"/>
        <v>6.6360000000000001</v>
      </c>
      <c r="R365" s="6">
        <f t="shared" si="104"/>
        <v>6.6360000000000004E-3</v>
      </c>
      <c r="S365" s="19">
        <f t="shared" si="94"/>
        <v>7.5317136559416062E-5</v>
      </c>
      <c r="T365" s="22">
        <f t="shared" si="105"/>
        <v>0.9940433315603312</v>
      </c>
    </row>
    <row r="366" spans="1:20">
      <c r="A366" s="1">
        <v>364</v>
      </c>
      <c r="B366" s="2" t="s">
        <v>593</v>
      </c>
      <c r="C366" s="1" t="str">
        <f>VLOOKUP(A366,'۴۰۰'!C:F,2,0)</f>
        <v>شرکت توسعه تجارت سرمایه پایدار قشم</v>
      </c>
      <c r="D366" s="46" t="s">
        <v>655</v>
      </c>
      <c r="E366" s="6">
        <f>IFERROR(VLOOKUP(A366,'۴۰۰'!C:F,3,0)," ")</f>
        <v>5202.1000000000004</v>
      </c>
      <c r="F366" s="6">
        <f t="shared" si="95"/>
        <v>520.21</v>
      </c>
      <c r="G366" s="11">
        <f t="shared" si="96"/>
        <v>0.52021000000000006</v>
      </c>
      <c r="H366" s="6">
        <f t="shared" si="97"/>
        <v>10.404200000000001</v>
      </c>
      <c r="I366" s="6">
        <f t="shared" si="98"/>
        <v>1.0404200000000001E-2</v>
      </c>
      <c r="J366" s="19">
        <f t="shared" si="92"/>
        <v>7.8985731799434381E-5</v>
      </c>
      <c r="K366" s="22">
        <f t="shared" si="99"/>
        <v>0.99431527749506843</v>
      </c>
      <c r="L366" s="9">
        <f t="shared" si="100"/>
        <v>0.92591907000851514</v>
      </c>
      <c r="M366" s="2">
        <f t="shared" si="93"/>
        <v>387</v>
      </c>
      <c r="N366" s="6">
        <f>IFERROR(VLOOKUP(A366,'۴۰۰'!C:F,4,0)," ")</f>
        <v>2701.1</v>
      </c>
      <c r="O366" s="6">
        <f t="shared" si="101"/>
        <v>270.11</v>
      </c>
      <c r="P366" s="11">
        <f t="shared" si="102"/>
        <v>0.27011000000000002</v>
      </c>
      <c r="Q366" s="6">
        <f t="shared" si="103"/>
        <v>5.4021999999999997</v>
      </c>
      <c r="R366" s="6">
        <f t="shared" si="104"/>
        <v>5.4021999999999994E-3</v>
      </c>
      <c r="S366" s="19">
        <f t="shared" si="94"/>
        <v>6.1313778649981515E-5</v>
      </c>
      <c r="T366" s="22">
        <f t="shared" si="105"/>
        <v>0.99410464533898113</v>
      </c>
    </row>
    <row r="367" spans="1:20">
      <c r="A367" s="1">
        <v>365</v>
      </c>
      <c r="B367" s="2" t="s">
        <v>593</v>
      </c>
      <c r="C367" s="1" t="str">
        <f>VLOOKUP(A367,'۴۰۰'!C:F,2,0)</f>
        <v>شرکت بازرگانی و خدمات همگام خودرو</v>
      </c>
      <c r="D367" s="46" t="s">
        <v>654</v>
      </c>
      <c r="E367" s="6">
        <f>IFERROR(VLOOKUP(A367,'۴۰۰'!C:F,3,0)," ")</f>
        <v>5194.7</v>
      </c>
      <c r="F367" s="6">
        <f t="shared" si="95"/>
        <v>519.47</v>
      </c>
      <c r="G367" s="11">
        <f t="shared" si="96"/>
        <v>0.51946999999999999</v>
      </c>
      <c r="H367" s="6">
        <f t="shared" si="97"/>
        <v>10.3894</v>
      </c>
      <c r="I367" s="6">
        <f t="shared" si="98"/>
        <v>1.03894E-2</v>
      </c>
      <c r="J367" s="19">
        <f t="shared" si="92"/>
        <v>7.8873374402360923E-5</v>
      </c>
      <c r="K367" s="22">
        <f t="shared" si="99"/>
        <v>0.99439415086947081</v>
      </c>
      <c r="L367" s="9">
        <f t="shared" si="100"/>
        <v>0.63427295035550246</v>
      </c>
      <c r="M367" s="2">
        <f t="shared" si="93"/>
        <v>368</v>
      </c>
      <c r="N367" s="6">
        <f>IFERROR(VLOOKUP(A367,'۴۰۰'!C:F,4,0)," ")</f>
        <v>3178.6</v>
      </c>
      <c r="O367" s="6">
        <f t="shared" si="101"/>
        <v>317.86</v>
      </c>
      <c r="P367" s="11">
        <f t="shared" si="102"/>
        <v>0.31786000000000003</v>
      </c>
      <c r="Q367" s="6">
        <f t="shared" si="103"/>
        <v>6.3571999999999997</v>
      </c>
      <c r="R367" s="6">
        <f t="shared" si="104"/>
        <v>6.3571999999999995E-3</v>
      </c>
      <c r="S367" s="19">
        <f t="shared" si="94"/>
        <v>7.2152818043327261E-5</v>
      </c>
      <c r="T367" s="22">
        <f t="shared" si="105"/>
        <v>0.99417679815702442</v>
      </c>
    </row>
    <row r="368" spans="1:20">
      <c r="A368" s="1">
        <v>366</v>
      </c>
      <c r="B368" s="2" t="s">
        <v>593</v>
      </c>
      <c r="C368" s="1" t="str">
        <f>VLOOKUP(A368,'۴۰۰'!C:F,2,0)</f>
        <v>شرکت مهندسی سیستم یاس ارغوانی</v>
      </c>
      <c r="D368" s="46" t="s">
        <v>652</v>
      </c>
      <c r="E368" s="6">
        <f>IFERROR(VLOOKUP(A368,'۴۰۰'!C:F,3,0)," ")</f>
        <v>5169.3999999999996</v>
      </c>
      <c r="F368" s="6">
        <f t="shared" si="95"/>
        <v>516.93999999999994</v>
      </c>
      <c r="G368" s="11">
        <f t="shared" si="96"/>
        <v>0.51693999999999996</v>
      </c>
      <c r="H368" s="6">
        <f t="shared" si="97"/>
        <v>10.338799999999997</v>
      </c>
      <c r="I368" s="6">
        <f t="shared" si="98"/>
        <v>1.0338799999999997E-2</v>
      </c>
      <c r="J368" s="19">
        <f t="shared" si="92"/>
        <v>7.8489233571825984E-5</v>
      </c>
      <c r="K368" s="22">
        <f t="shared" si="99"/>
        <v>0.99447264010304259</v>
      </c>
      <c r="L368" s="9">
        <f t="shared" si="100"/>
        <v>0.56857628352955447</v>
      </c>
      <c r="M368" s="2">
        <f t="shared" si="93"/>
        <v>362</v>
      </c>
      <c r="N368" s="6">
        <f>IFERROR(VLOOKUP(A368,'۴۰۰'!C:F,4,0)," ")</f>
        <v>3295.6</v>
      </c>
      <c r="O368" s="6">
        <f t="shared" si="101"/>
        <v>329.56</v>
      </c>
      <c r="P368" s="11">
        <f t="shared" si="102"/>
        <v>0.32956000000000002</v>
      </c>
      <c r="Q368" s="6">
        <f t="shared" si="103"/>
        <v>6.5911999999999997</v>
      </c>
      <c r="R368" s="6">
        <f t="shared" si="104"/>
        <v>6.5911999999999993E-3</v>
      </c>
      <c r="S368" s="19">
        <f t="shared" si="94"/>
        <v>7.4808666439183698E-5</v>
      </c>
      <c r="T368" s="22">
        <f t="shared" si="105"/>
        <v>0.99425160682346359</v>
      </c>
    </row>
    <row r="369" spans="1:20">
      <c r="A369" s="1">
        <v>367</v>
      </c>
      <c r="B369" s="2" t="s">
        <v>593</v>
      </c>
      <c r="C369" s="1" t="str">
        <f>VLOOKUP(A369,'۴۰۰'!C:F,2,0)</f>
        <v>شرکت شیشه سازی مینا</v>
      </c>
      <c r="D369" s="46" t="s">
        <v>668</v>
      </c>
      <c r="E369" s="6">
        <f>IFERROR(VLOOKUP(A369,'۴۰۰'!C:F,3,0)," ")</f>
        <v>5131.8999999999996</v>
      </c>
      <c r="F369" s="6">
        <f t="shared" si="95"/>
        <v>513.18999999999994</v>
      </c>
      <c r="G369" s="11">
        <f t="shared" si="96"/>
        <v>0.51318999999999992</v>
      </c>
      <c r="H369" s="6">
        <f t="shared" si="97"/>
        <v>10.263799999999998</v>
      </c>
      <c r="I369" s="6">
        <f t="shared" si="98"/>
        <v>1.0263799999999998E-2</v>
      </c>
      <c r="J369" s="19">
        <f t="shared" si="92"/>
        <v>7.7919854870440249E-5</v>
      </c>
      <c r="K369" s="22">
        <f t="shared" si="99"/>
        <v>0.99455055995791308</v>
      </c>
      <c r="L369" s="9">
        <f t="shared" si="100"/>
        <v>0.53916981584787949</v>
      </c>
      <c r="M369" s="2">
        <f t="shared" si="93"/>
        <v>358</v>
      </c>
      <c r="N369" s="6">
        <f>IFERROR(VLOOKUP(A369,'۴۰۰'!C:F,4,0)," ")</f>
        <v>3334.2</v>
      </c>
      <c r="O369" s="6">
        <f t="shared" si="101"/>
        <v>333.41999999999996</v>
      </c>
      <c r="P369" s="11">
        <f t="shared" si="102"/>
        <v>0.33341999999999994</v>
      </c>
      <c r="Q369" s="6">
        <f t="shared" si="103"/>
        <v>6.6683999999999992</v>
      </c>
      <c r="R369" s="6">
        <f t="shared" si="104"/>
        <v>6.6683999999999988E-3</v>
      </c>
      <c r="S369" s="19">
        <f t="shared" si="94"/>
        <v>7.5684869414226934E-5</v>
      </c>
      <c r="T369" s="22">
        <f t="shared" si="105"/>
        <v>0.99432729169287781</v>
      </c>
    </row>
    <row r="370" spans="1:20">
      <c r="A370" s="1">
        <v>368</v>
      </c>
      <c r="B370" s="2" t="s">
        <v>593</v>
      </c>
      <c r="C370" s="1" t="str">
        <f>VLOOKUP(A370,'۴۰۰'!C:F,2,0)</f>
        <v>شرکت سرمایه گذاری گروه صنعتی ملی (هولدینگ)</v>
      </c>
      <c r="D370" s="46" t="s">
        <v>655</v>
      </c>
      <c r="E370" s="6">
        <f>IFERROR(VLOOKUP(A370,'۴۰۰'!C:F,3,0)," ")</f>
        <v>4946.2</v>
      </c>
      <c r="F370" s="6">
        <f t="shared" si="95"/>
        <v>494.62</v>
      </c>
      <c r="G370" s="11">
        <f t="shared" si="96"/>
        <v>0.49462</v>
      </c>
      <c r="H370" s="6">
        <f t="shared" si="97"/>
        <v>9.8924000000000003</v>
      </c>
      <c r="I370" s="6">
        <f t="shared" si="98"/>
        <v>9.8924000000000008E-3</v>
      </c>
      <c r="J370" s="19">
        <f t="shared" si="92"/>
        <v>7.5100291541178049E-5</v>
      </c>
      <c r="K370" s="22">
        <f t="shared" si="99"/>
        <v>0.99462566024945431</v>
      </c>
      <c r="L370" s="9">
        <f t="shared" si="100"/>
        <v>0.53318248039428418</v>
      </c>
      <c r="M370" s="2">
        <f t="shared" si="93"/>
        <v>364</v>
      </c>
      <c r="N370" s="6">
        <f>IFERROR(VLOOKUP(A370,'۴۰۰'!C:F,4,0)," ")</f>
        <v>3226.1</v>
      </c>
      <c r="O370" s="6">
        <f t="shared" si="101"/>
        <v>322.61</v>
      </c>
      <c r="P370" s="11">
        <f t="shared" si="102"/>
        <v>0.32261000000000001</v>
      </c>
      <c r="Q370" s="6">
        <f t="shared" si="103"/>
        <v>6.4522000000000004</v>
      </c>
      <c r="R370" s="6">
        <f t="shared" si="104"/>
        <v>6.4521999999999999E-3</v>
      </c>
      <c r="S370" s="19">
        <f t="shared" si="94"/>
        <v>7.323104709292711E-5</v>
      </c>
      <c r="T370" s="22">
        <f t="shared" si="105"/>
        <v>0.9944005227399707</v>
      </c>
    </row>
    <row r="371" spans="1:20">
      <c r="A371" s="1">
        <v>369</v>
      </c>
      <c r="B371" s="2" t="s">
        <v>593</v>
      </c>
      <c r="C371" s="1" t="str">
        <f>VLOOKUP(A371,'۴۰۰'!C:F,2,0)</f>
        <v>شرکت پشم شیشه ایران</v>
      </c>
      <c r="D371" s="46" t="s">
        <v>668</v>
      </c>
      <c r="E371" s="6">
        <f>IFERROR(VLOOKUP(A371,'۴۰۰'!C:F,3,0)," ")</f>
        <v>4941.5</v>
      </c>
      <c r="F371" s="6">
        <f t="shared" si="95"/>
        <v>494.15</v>
      </c>
      <c r="G371" s="11">
        <f t="shared" si="96"/>
        <v>0.49414999999999998</v>
      </c>
      <c r="H371" s="6">
        <f t="shared" si="97"/>
        <v>9.8829999999999991</v>
      </c>
      <c r="I371" s="6">
        <f t="shared" si="98"/>
        <v>9.8829999999999994E-3</v>
      </c>
      <c r="J371" s="19">
        <f t="shared" si="92"/>
        <v>7.5028929410604359E-5</v>
      </c>
      <c r="K371" s="22">
        <f t="shared" si="99"/>
        <v>0.99470068917886489</v>
      </c>
      <c r="L371" s="9">
        <f t="shared" si="100"/>
        <v>1.0643773238083303</v>
      </c>
      <c r="M371" s="2">
        <f t="shared" si="93"/>
        <v>402</v>
      </c>
      <c r="N371" s="6">
        <f>IFERROR(VLOOKUP(A371,'۴۰۰'!C:F,4,0)," ")</f>
        <v>2393.6999999999998</v>
      </c>
      <c r="O371" s="6">
        <f t="shared" si="101"/>
        <v>239.36999999999998</v>
      </c>
      <c r="P371" s="11">
        <f t="shared" si="102"/>
        <v>0.23936999999999997</v>
      </c>
      <c r="Q371" s="6">
        <f t="shared" si="103"/>
        <v>4.787399999999999</v>
      </c>
      <c r="R371" s="6">
        <f t="shared" si="104"/>
        <v>4.7873999999999989E-3</v>
      </c>
      <c r="S371" s="19">
        <f t="shared" si="94"/>
        <v>5.4335934232150144E-5</v>
      </c>
      <c r="T371" s="22">
        <f t="shared" si="105"/>
        <v>0.9944548586742028</v>
      </c>
    </row>
    <row r="372" spans="1:20">
      <c r="A372" s="1">
        <v>370</v>
      </c>
      <c r="B372" s="2" t="s">
        <v>593</v>
      </c>
      <c r="C372" s="1" t="str">
        <f>VLOOKUP(A372,'۴۰۰'!C:F,2,0)</f>
        <v>شرکت توسعه صنایع قیر سروش پاسارگاد</v>
      </c>
      <c r="D372" s="46" t="s">
        <v>640</v>
      </c>
      <c r="E372" s="6">
        <f>IFERROR(VLOOKUP(A372,'۴۰۰'!C:F,3,0)," ")</f>
        <v>4916.3999999999996</v>
      </c>
      <c r="F372" s="6">
        <f t="shared" si="95"/>
        <v>491.64</v>
      </c>
      <c r="G372" s="11">
        <f t="shared" si="96"/>
        <v>0.49163999999999997</v>
      </c>
      <c r="H372" s="6">
        <f t="shared" si="97"/>
        <v>9.8328000000000007</v>
      </c>
      <c r="I372" s="6">
        <f t="shared" si="98"/>
        <v>9.8328000000000009E-3</v>
      </c>
      <c r="J372" s="19">
        <f t="shared" si="92"/>
        <v>7.4647825266476838E-5</v>
      </c>
      <c r="K372" s="22">
        <f t="shared" si="99"/>
        <v>0.99477533700413134</v>
      </c>
      <c r="L372" s="9">
        <f t="shared" si="100"/>
        <v>2.2171181782489198</v>
      </c>
      <c r="M372" s="2">
        <f t="shared" si="93"/>
        <v>437</v>
      </c>
      <c r="N372" s="6">
        <f>IFERROR(VLOOKUP(A372,'۴۰۰'!C:F,4,0)," ")</f>
        <v>1528.2</v>
      </c>
      <c r="O372" s="6">
        <f t="shared" si="101"/>
        <v>152.82</v>
      </c>
      <c r="P372" s="11">
        <f t="shared" si="102"/>
        <v>0.15281999999999998</v>
      </c>
      <c r="Q372" s="6">
        <f t="shared" si="103"/>
        <v>3.0564</v>
      </c>
      <c r="R372" s="6">
        <f t="shared" si="104"/>
        <v>3.0563999999999999E-3</v>
      </c>
      <c r="S372" s="19">
        <f t="shared" si="94"/>
        <v>3.4689465970494157E-5</v>
      </c>
      <c r="T372" s="22">
        <f t="shared" si="105"/>
        <v>0.99448954814017332</v>
      </c>
    </row>
    <row r="373" spans="1:20">
      <c r="A373" s="1">
        <v>371</v>
      </c>
      <c r="B373" s="2" t="s">
        <v>593</v>
      </c>
      <c r="C373" s="1" t="str">
        <f>VLOOKUP(A373,'۴۰۰'!C:F,2,0)</f>
        <v>شرکت احیاء ریل ایرانیان (هولدینگ)</v>
      </c>
      <c r="D373" s="46" t="s">
        <v>653</v>
      </c>
      <c r="E373" s="6">
        <f>IFERROR(VLOOKUP(A373,'۴۰۰'!C:F,3,0)," ")</f>
        <v>4905.2</v>
      </c>
      <c r="F373" s="6">
        <f t="shared" si="95"/>
        <v>490.52</v>
      </c>
      <c r="G373" s="11">
        <f t="shared" si="96"/>
        <v>0.49051999999999996</v>
      </c>
      <c r="H373" s="6">
        <f t="shared" si="97"/>
        <v>9.8103999999999996</v>
      </c>
      <c r="I373" s="6">
        <f t="shared" si="98"/>
        <v>9.8104000000000004E-3</v>
      </c>
      <c r="J373" s="19">
        <f t="shared" si="92"/>
        <v>7.4477770827662969E-5</v>
      </c>
      <c r="K373" s="22">
        <f t="shared" si="99"/>
        <v>0.99484981477495904</v>
      </c>
      <c r="L373" s="9">
        <f t="shared" si="100"/>
        <v>0.70942672939536489</v>
      </c>
      <c r="M373" s="2">
        <f t="shared" si="93"/>
        <v>380</v>
      </c>
      <c r="N373" s="6">
        <f>IFERROR(VLOOKUP(A373,'۴۰۰'!C:F,4,0)," ")</f>
        <v>2869.5</v>
      </c>
      <c r="O373" s="6">
        <f t="shared" si="101"/>
        <v>286.95</v>
      </c>
      <c r="P373" s="11">
        <f t="shared" si="102"/>
        <v>0.28694999999999998</v>
      </c>
      <c r="Q373" s="6">
        <f t="shared" si="103"/>
        <v>5.7389999999999999</v>
      </c>
      <c r="R373" s="6">
        <f t="shared" si="104"/>
        <v>5.7390000000000002E-3</v>
      </c>
      <c r="S373" s="19">
        <f t="shared" si="94"/>
        <v>6.513638437529969E-5</v>
      </c>
      <c r="T373" s="22">
        <f t="shared" si="105"/>
        <v>0.99455468452454865</v>
      </c>
    </row>
    <row r="374" spans="1:20">
      <c r="A374" s="1">
        <v>372</v>
      </c>
      <c r="B374" s="2" t="s">
        <v>593</v>
      </c>
      <c r="C374" s="1" t="str">
        <f>VLOOKUP(A374,'۴۰۰'!C:F,2,0)</f>
        <v>شرکت لامپ پارس شهاب (هولدینگ)</v>
      </c>
      <c r="D374" s="46" t="s">
        <v>665</v>
      </c>
      <c r="E374" s="6">
        <f>IFERROR(VLOOKUP(A374,'۴۰۰'!C:F,3,0)," ")</f>
        <v>4882.3999999999996</v>
      </c>
      <c r="F374" s="6">
        <f t="shared" si="95"/>
        <v>488.23999999999995</v>
      </c>
      <c r="G374" s="11">
        <f t="shared" si="96"/>
        <v>0.48823999999999995</v>
      </c>
      <c r="H374" s="6">
        <f t="shared" si="97"/>
        <v>9.7647999999999975</v>
      </c>
      <c r="I374" s="6">
        <f t="shared" si="98"/>
        <v>9.7647999999999971E-3</v>
      </c>
      <c r="J374" s="19">
        <f t="shared" si="92"/>
        <v>7.4131588577220408E-5</v>
      </c>
      <c r="K374" s="22">
        <f t="shared" si="99"/>
        <v>0.99492394636353632</v>
      </c>
      <c r="L374" s="9">
        <f t="shared" si="100"/>
        <v>0.56949980712356929</v>
      </c>
      <c r="M374" s="2">
        <f t="shared" si="93"/>
        <v>370</v>
      </c>
      <c r="N374" s="6">
        <f>IFERROR(VLOOKUP(A374,'۴۰۰'!C:F,4,0)," ")</f>
        <v>3110.8</v>
      </c>
      <c r="O374" s="6">
        <f t="shared" si="101"/>
        <v>311.08000000000004</v>
      </c>
      <c r="P374" s="11">
        <f t="shared" si="102"/>
        <v>0.31108000000000002</v>
      </c>
      <c r="Q374" s="6">
        <f t="shared" si="103"/>
        <v>6.2216000000000014</v>
      </c>
      <c r="R374" s="6">
        <f t="shared" si="104"/>
        <v>6.2216000000000016E-3</v>
      </c>
      <c r="S374" s="19">
        <f t="shared" si="94"/>
        <v>7.0613787947266892E-5</v>
      </c>
      <c r="T374" s="22">
        <f t="shared" si="105"/>
        <v>0.99462529831249591</v>
      </c>
    </row>
    <row r="375" spans="1:20">
      <c r="A375" s="1">
        <v>373</v>
      </c>
      <c r="B375" s="2" t="s">
        <v>593</v>
      </c>
      <c r="C375" s="1" t="str">
        <f>VLOOKUP(A375,'۴۰۰'!C:F,2,0)</f>
        <v>شرکت کفش ملی</v>
      </c>
      <c r="D375" s="46" t="s">
        <v>649</v>
      </c>
      <c r="E375" s="6">
        <f>IFERROR(VLOOKUP(A375,'۴۰۰'!C:F,3,0)," ")</f>
        <v>4876.1000000000004</v>
      </c>
      <c r="F375" s="6">
        <f t="shared" si="95"/>
        <v>487.61</v>
      </c>
      <c r="G375" s="11">
        <f t="shared" si="96"/>
        <v>0.48760999999999999</v>
      </c>
      <c r="H375" s="6">
        <f t="shared" si="97"/>
        <v>9.7522000000000002</v>
      </c>
      <c r="I375" s="6">
        <f t="shared" si="98"/>
        <v>9.7522000000000008E-3</v>
      </c>
      <c r="J375" s="19">
        <f t="shared" si="92"/>
        <v>7.4035932955387633E-5</v>
      </c>
      <c r="K375" s="22">
        <f t="shared" si="99"/>
        <v>0.99499798229649172</v>
      </c>
      <c r="L375" s="9">
        <f t="shared" si="100"/>
        <v>0.53679599104919795</v>
      </c>
      <c r="M375" s="2">
        <f t="shared" si="93"/>
        <v>369</v>
      </c>
      <c r="N375" s="6">
        <f>IFERROR(VLOOKUP(A375,'۴۰۰'!C:F,4,0)," ")</f>
        <v>3172.9</v>
      </c>
      <c r="O375" s="6">
        <f t="shared" si="101"/>
        <v>317.29000000000002</v>
      </c>
      <c r="P375" s="11">
        <f t="shared" si="102"/>
        <v>0.31729000000000002</v>
      </c>
      <c r="Q375" s="6">
        <f t="shared" si="103"/>
        <v>6.3457999999999997</v>
      </c>
      <c r="R375" s="6">
        <f t="shared" si="104"/>
        <v>6.3457999999999995E-3</v>
      </c>
      <c r="S375" s="19">
        <f t="shared" si="94"/>
        <v>7.2023430557375287E-5</v>
      </c>
      <c r="T375" s="22">
        <f t="shared" si="105"/>
        <v>0.99469732174305325</v>
      </c>
    </row>
    <row r="376" spans="1:20">
      <c r="A376" s="1">
        <v>374</v>
      </c>
      <c r="B376" s="2" t="s">
        <v>593</v>
      </c>
      <c r="C376" s="1" t="str">
        <f>VLOOKUP(A376,'۴۰۰'!C:F,2,0)</f>
        <v>شرکت حمل و نقل مسافربری راهوار مس</v>
      </c>
      <c r="D376" s="46" t="s">
        <v>653</v>
      </c>
      <c r="E376" s="6">
        <f>IFERROR(VLOOKUP(A376,'۴۰۰'!C:F,3,0)," ")</f>
        <v>4845.7</v>
      </c>
      <c r="F376" s="6">
        <f t="shared" si="95"/>
        <v>484.57</v>
      </c>
      <c r="G376" s="11">
        <f t="shared" si="96"/>
        <v>0.48457</v>
      </c>
      <c r="H376" s="6">
        <f t="shared" si="97"/>
        <v>9.6913999999999998</v>
      </c>
      <c r="I376" s="6">
        <f t="shared" si="98"/>
        <v>9.6913999999999993E-3</v>
      </c>
      <c r="J376" s="19">
        <f t="shared" si="92"/>
        <v>7.3574356621464236E-5</v>
      </c>
      <c r="K376" s="22">
        <f t="shared" si="99"/>
        <v>0.9950715566531132</v>
      </c>
      <c r="L376" s="9">
        <f t="shared" si="100"/>
        <v>0.68886797713648407</v>
      </c>
      <c r="M376" s="2">
        <f t="shared" si="93"/>
        <v>381</v>
      </c>
      <c r="N376" s="6">
        <f>IFERROR(VLOOKUP(A376,'۴۰۰'!C:F,4,0)," ")</f>
        <v>2869.2</v>
      </c>
      <c r="O376" s="6">
        <f t="shared" si="101"/>
        <v>286.91999999999996</v>
      </c>
      <c r="P376" s="11">
        <f t="shared" si="102"/>
        <v>0.28691999999999995</v>
      </c>
      <c r="Q376" s="6">
        <f t="shared" si="103"/>
        <v>5.7383999999999995</v>
      </c>
      <c r="R376" s="6">
        <f t="shared" si="104"/>
        <v>5.7383999999999994E-3</v>
      </c>
      <c r="S376" s="19">
        <f t="shared" si="94"/>
        <v>6.5129574507617998E-5</v>
      </c>
      <c r="T376" s="22">
        <f t="shared" si="105"/>
        <v>0.99476245131756091</v>
      </c>
    </row>
    <row r="377" spans="1:20">
      <c r="A377" s="1">
        <v>375</v>
      </c>
      <c r="B377" s="2" t="s">
        <v>593</v>
      </c>
      <c r="C377" s="1" t="str">
        <f>VLOOKUP(A377,'۴۰۰'!C:F,2,0)</f>
        <v>شرکت صنایع چوب خزر کاسپین</v>
      </c>
      <c r="D377" s="46" t="s">
        <v>670</v>
      </c>
      <c r="E377" s="6">
        <f>IFERROR(VLOOKUP(A377,'۴۰۰'!C:F,3,0)," ")</f>
        <v>4829.7</v>
      </c>
      <c r="F377" s="6">
        <f t="shared" si="95"/>
        <v>482.96999999999997</v>
      </c>
      <c r="G377" s="11">
        <f t="shared" si="96"/>
        <v>0.48296999999999995</v>
      </c>
      <c r="H377" s="6">
        <f t="shared" si="97"/>
        <v>9.6593999999999998</v>
      </c>
      <c r="I377" s="6">
        <f t="shared" si="98"/>
        <v>9.6594000000000003E-3</v>
      </c>
      <c r="J377" s="19">
        <f t="shared" si="92"/>
        <v>7.3331421708873001E-5</v>
      </c>
      <c r="K377" s="22">
        <f t="shared" si="99"/>
        <v>0.99514488807482204</v>
      </c>
      <c r="L377" s="9">
        <f t="shared" si="100"/>
        <v>0.34712149949793591</v>
      </c>
      <c r="M377" s="2">
        <f t="shared" si="93"/>
        <v>351</v>
      </c>
      <c r="N377" s="6">
        <f>IFERROR(VLOOKUP(A377,'۴۰۰'!C:F,4,0)," ")</f>
        <v>3585.2</v>
      </c>
      <c r="O377" s="6">
        <f t="shared" si="101"/>
        <v>358.52</v>
      </c>
      <c r="P377" s="11">
        <f t="shared" si="102"/>
        <v>0.35852000000000001</v>
      </c>
      <c r="Q377" s="6">
        <f t="shared" si="103"/>
        <v>7.1703999999999999</v>
      </c>
      <c r="R377" s="6">
        <f t="shared" si="104"/>
        <v>7.1703999999999995E-3</v>
      </c>
      <c r="S377" s="19">
        <f t="shared" si="94"/>
        <v>8.1382458707901877E-5</v>
      </c>
      <c r="T377" s="22">
        <f t="shared" si="105"/>
        <v>0.99484383377626884</v>
      </c>
    </row>
    <row r="378" spans="1:20">
      <c r="A378" s="1">
        <v>376</v>
      </c>
      <c r="B378" s="2" t="s">
        <v>593</v>
      </c>
      <c r="C378" s="1" t="str">
        <f>VLOOKUP(A378,'۴۰۰'!C:F,2,0)</f>
        <v>شرکت سایپا شیشه</v>
      </c>
      <c r="D378" s="46" t="s">
        <v>668</v>
      </c>
      <c r="E378" s="6">
        <f>IFERROR(VLOOKUP(A378,'۴۰۰'!C:F,3,0)," ")</f>
        <v>4829.2</v>
      </c>
      <c r="F378" s="6">
        <f t="shared" si="95"/>
        <v>482.91999999999996</v>
      </c>
      <c r="G378" s="11">
        <f t="shared" si="96"/>
        <v>0.48291999999999996</v>
      </c>
      <c r="H378" s="6">
        <f t="shared" si="97"/>
        <v>9.6583999999999985</v>
      </c>
      <c r="I378" s="6">
        <f t="shared" si="98"/>
        <v>9.6583999999999993E-3</v>
      </c>
      <c r="J378" s="19">
        <f t="shared" si="92"/>
        <v>7.3323829992854518E-5</v>
      </c>
      <c r="K378" s="22">
        <f t="shared" si="99"/>
        <v>0.99521821190481485</v>
      </c>
      <c r="L378" s="9">
        <f t="shared" si="100"/>
        <v>1.1901133786848073</v>
      </c>
      <c r="M378" s="2">
        <f t="shared" si="93"/>
        <v>409</v>
      </c>
      <c r="N378" s="6">
        <f>IFERROR(VLOOKUP(A378,'۴۰۰'!C:F,4,0)," ")</f>
        <v>2205</v>
      </c>
      <c r="O378" s="6">
        <f t="shared" si="101"/>
        <v>220.5</v>
      </c>
      <c r="P378" s="11">
        <f t="shared" si="102"/>
        <v>0.2205</v>
      </c>
      <c r="Q378" s="6">
        <f t="shared" si="103"/>
        <v>4.41</v>
      </c>
      <c r="R378" s="6">
        <f t="shared" si="104"/>
        <v>4.4099999999999999E-3</v>
      </c>
      <c r="S378" s="19">
        <f t="shared" si="94"/>
        <v>5.0052527460371429E-5</v>
      </c>
      <c r="T378" s="22">
        <f t="shared" si="105"/>
        <v>0.99489388630372921</v>
      </c>
    </row>
    <row r="379" spans="1:20">
      <c r="A379" s="1">
        <v>377</v>
      </c>
      <c r="B379" s="2" t="s">
        <v>593</v>
      </c>
      <c r="C379" s="1" t="str">
        <f>VLOOKUP(A379,'۴۰۰'!C:F,2,0)</f>
        <v>شرکت ترکیب حمل و نقل</v>
      </c>
      <c r="D379" s="46" t="s">
        <v>653</v>
      </c>
      <c r="E379" s="6">
        <f>IFERROR(VLOOKUP(A379,'۴۰۰'!C:F,3,0)," ")</f>
        <v>4806</v>
      </c>
      <c r="F379" s="6">
        <f t="shared" si="95"/>
        <v>480.6</v>
      </c>
      <c r="G379" s="11">
        <f t="shared" si="96"/>
        <v>0.48060000000000003</v>
      </c>
      <c r="H379" s="6">
        <f t="shared" si="97"/>
        <v>9.6120000000000001</v>
      </c>
      <c r="I379" s="6">
        <f t="shared" si="98"/>
        <v>9.6120000000000008E-3</v>
      </c>
      <c r="J379" s="19">
        <f t="shared" si="92"/>
        <v>7.2971574369597202E-5</v>
      </c>
      <c r="K379" s="22">
        <f t="shared" si="99"/>
        <v>0.99529118347918444</v>
      </c>
      <c r="L379" s="9">
        <f t="shared" si="100"/>
        <v>0.48333333333333339</v>
      </c>
      <c r="M379" s="2">
        <f t="shared" si="93"/>
        <v>363</v>
      </c>
      <c r="N379" s="6">
        <f>IFERROR(VLOOKUP(A379,'۴۰۰'!C:F,4,0)," ")</f>
        <v>3240</v>
      </c>
      <c r="O379" s="6">
        <f t="shared" si="101"/>
        <v>324</v>
      </c>
      <c r="P379" s="11">
        <f t="shared" si="102"/>
        <v>0.32400000000000001</v>
      </c>
      <c r="Q379" s="6">
        <f t="shared" si="103"/>
        <v>6.48</v>
      </c>
      <c r="R379" s="6">
        <f t="shared" si="104"/>
        <v>6.4800000000000005E-3</v>
      </c>
      <c r="S379" s="19">
        <f t="shared" si="94"/>
        <v>7.3546570962178433E-5</v>
      </c>
      <c r="T379" s="22">
        <f t="shared" si="105"/>
        <v>0.99496743287469136</v>
      </c>
    </row>
    <row r="380" spans="1:20">
      <c r="A380" s="1">
        <v>378</v>
      </c>
      <c r="B380" s="2" t="s">
        <v>593</v>
      </c>
      <c r="C380" s="1" t="str">
        <f>VLOOKUP(A380,'۴۰۰'!C:F,2,0)</f>
        <v>شرکت پرتو بار فرابر خلیج فارس</v>
      </c>
      <c r="D380" s="46" t="s">
        <v>653</v>
      </c>
      <c r="E380" s="6">
        <f>IFERROR(VLOOKUP(A380,'۴۰۰'!C:F,3,0)," ")</f>
        <v>4780.3</v>
      </c>
      <c r="F380" s="6">
        <f t="shared" si="95"/>
        <v>478.03000000000003</v>
      </c>
      <c r="G380" s="11">
        <f t="shared" si="96"/>
        <v>0.47803000000000001</v>
      </c>
      <c r="H380" s="6">
        <f t="shared" si="97"/>
        <v>9.5606000000000009</v>
      </c>
      <c r="I380" s="6">
        <f t="shared" si="98"/>
        <v>9.5606000000000007E-3</v>
      </c>
      <c r="J380" s="19">
        <f t="shared" si="92"/>
        <v>7.2581360166247509E-5</v>
      </c>
      <c r="K380" s="22">
        <f t="shared" si="99"/>
        <v>0.99536376483935074</v>
      </c>
      <c r="L380" s="9">
        <f t="shared" si="100"/>
        <v>0.53796409497458342</v>
      </c>
      <c r="M380" s="2">
        <f t="shared" si="93"/>
        <v>371</v>
      </c>
      <c r="N380" s="6">
        <f>IFERROR(VLOOKUP(A380,'۴۰۰'!C:F,4,0)," ")</f>
        <v>3108.2</v>
      </c>
      <c r="O380" s="6">
        <f t="shared" si="101"/>
        <v>310.82</v>
      </c>
      <c r="P380" s="11">
        <f t="shared" si="102"/>
        <v>0.31081999999999999</v>
      </c>
      <c r="Q380" s="6">
        <f t="shared" si="103"/>
        <v>6.2164000000000001</v>
      </c>
      <c r="R380" s="6">
        <f t="shared" si="104"/>
        <v>6.2164000000000004E-3</v>
      </c>
      <c r="S380" s="19">
        <f t="shared" si="94"/>
        <v>7.0554769094025623E-5</v>
      </c>
      <c r="T380" s="22">
        <f t="shared" si="105"/>
        <v>0.99503798764378537</v>
      </c>
    </row>
    <row r="381" spans="1:20">
      <c r="A381" s="1">
        <v>379</v>
      </c>
      <c r="B381" s="2" t="s">
        <v>593</v>
      </c>
      <c r="C381" s="1" t="str">
        <f>VLOOKUP(A381,'۴۰۰'!C:F,2,0)</f>
        <v>شرکت حفاری استوان کیش</v>
      </c>
      <c r="D381" s="46" t="s">
        <v>709</v>
      </c>
      <c r="E381" s="6">
        <f>IFERROR(VLOOKUP(A381,'۴۰۰'!C:F,3,0)," ")</f>
        <v>4723.2</v>
      </c>
      <c r="F381" s="6">
        <f t="shared" si="95"/>
        <v>472.32</v>
      </c>
      <c r="G381" s="11">
        <f t="shared" si="96"/>
        <v>0.47232000000000002</v>
      </c>
      <c r="H381" s="6">
        <f t="shared" si="97"/>
        <v>9.4464000000000006</v>
      </c>
      <c r="I381" s="6">
        <f t="shared" si="98"/>
        <v>9.4464000000000006E-3</v>
      </c>
      <c r="J381" s="19">
        <f t="shared" si="92"/>
        <v>7.1714386196937478E-5</v>
      </c>
      <c r="K381" s="22">
        <f t="shared" si="99"/>
        <v>0.99543547922554765</v>
      </c>
      <c r="L381" s="9">
        <f t="shared" si="100"/>
        <v>0.75976154992548439</v>
      </c>
      <c r="M381" s="2">
        <f t="shared" si="93"/>
        <v>391</v>
      </c>
      <c r="N381" s="6">
        <f>IFERROR(VLOOKUP(A381,'۴۰۰'!C:F,4,0)," ")</f>
        <v>2684</v>
      </c>
      <c r="O381" s="6">
        <f t="shared" si="101"/>
        <v>268.39999999999998</v>
      </c>
      <c r="P381" s="11">
        <f t="shared" si="102"/>
        <v>0.26839999999999997</v>
      </c>
      <c r="Q381" s="6">
        <f t="shared" si="103"/>
        <v>5.3679999999999994</v>
      </c>
      <c r="R381" s="6">
        <f t="shared" si="104"/>
        <v>5.3679999999999995E-3</v>
      </c>
      <c r="S381" s="19">
        <f t="shared" si="94"/>
        <v>6.092561619212558E-5</v>
      </c>
      <c r="T381" s="22">
        <f t="shared" si="105"/>
        <v>0.99509891325997746</v>
      </c>
    </row>
    <row r="382" spans="1:20">
      <c r="A382" s="1">
        <v>380</v>
      </c>
      <c r="B382" s="2" t="s">
        <v>593</v>
      </c>
      <c r="C382" s="1" t="str">
        <f>VLOOKUP(A382,'۴۰۰'!C:F,2,0)</f>
        <v>شرکت بهسازان صنایع خاورمیانه</v>
      </c>
      <c r="D382" s="46" t="s">
        <v>662</v>
      </c>
      <c r="E382" s="6">
        <f>IFERROR(VLOOKUP(A382,'۴۰۰'!C:F,3,0)," ")</f>
        <v>4677.2</v>
      </c>
      <c r="F382" s="6">
        <f t="shared" si="95"/>
        <v>467.71999999999997</v>
      </c>
      <c r="G382" s="11">
        <f t="shared" si="96"/>
        <v>0.46771999999999997</v>
      </c>
      <c r="H382" s="6">
        <f t="shared" si="97"/>
        <v>9.3544</v>
      </c>
      <c r="I382" s="6">
        <f t="shared" si="98"/>
        <v>9.3544000000000006E-3</v>
      </c>
      <c r="J382" s="19">
        <f t="shared" si="92"/>
        <v>7.1015948323237629E-5</v>
      </c>
      <c r="K382" s="22">
        <f t="shared" si="99"/>
        <v>0.99550649517387091</v>
      </c>
      <c r="L382" s="9">
        <f t="shared" si="100"/>
        <v>0.66673793742427478</v>
      </c>
      <c r="M382" s="2">
        <f t="shared" si="93"/>
        <v>385</v>
      </c>
      <c r="N382" s="6">
        <f>IFERROR(VLOOKUP(A382,'۴۰۰'!C:F,4,0)," ")</f>
        <v>2806.2</v>
      </c>
      <c r="O382" s="6">
        <f t="shared" si="101"/>
        <v>280.62</v>
      </c>
      <c r="P382" s="11">
        <f t="shared" si="102"/>
        <v>0.28061999999999998</v>
      </c>
      <c r="Q382" s="6">
        <f t="shared" si="103"/>
        <v>5.6124000000000001</v>
      </c>
      <c r="R382" s="6">
        <f t="shared" si="104"/>
        <v>5.6124E-3</v>
      </c>
      <c r="S382" s="19">
        <f t="shared" si="94"/>
        <v>6.3699502294464541E-5</v>
      </c>
      <c r="T382" s="22">
        <f t="shared" si="105"/>
        <v>0.99516261276227191</v>
      </c>
    </row>
    <row r="383" spans="1:20">
      <c r="A383" s="1">
        <v>381</v>
      </c>
      <c r="B383" s="2" t="s">
        <v>593</v>
      </c>
      <c r="C383" s="1" t="str">
        <f>VLOOKUP(A383,'۴۰۰'!C:F,2,0)</f>
        <v>شرکت خمیرمایه رضوی</v>
      </c>
      <c r="D383" s="46" t="s">
        <v>657</v>
      </c>
      <c r="E383" s="6">
        <f>IFERROR(VLOOKUP(A383,'۴۰۰'!C:F,3,0)," ")</f>
        <v>4673.2</v>
      </c>
      <c r="F383" s="6">
        <f t="shared" si="95"/>
        <v>467.32</v>
      </c>
      <c r="G383" s="11">
        <f t="shared" si="96"/>
        <v>0.46732000000000001</v>
      </c>
      <c r="H383" s="6">
        <f t="shared" si="97"/>
        <v>9.3463999999999992</v>
      </c>
      <c r="I383" s="6">
        <f t="shared" si="98"/>
        <v>9.3463999999999995E-3</v>
      </c>
      <c r="J383" s="19">
        <f t="shared" si="92"/>
        <v>7.0955214595089814E-5</v>
      </c>
      <c r="K383" s="22">
        <f t="shared" si="99"/>
        <v>0.99557745038846601</v>
      </c>
      <c r="L383" s="9">
        <f t="shared" si="100"/>
        <v>0.66294213934951252</v>
      </c>
      <c r="M383" s="2">
        <f t="shared" si="93"/>
        <v>384</v>
      </c>
      <c r="N383" s="6">
        <f>IFERROR(VLOOKUP(A383,'۴۰۰'!C:F,4,0)," ")</f>
        <v>2810.2</v>
      </c>
      <c r="O383" s="6">
        <f t="shared" si="101"/>
        <v>281.02</v>
      </c>
      <c r="P383" s="11">
        <f t="shared" si="102"/>
        <v>0.28101999999999999</v>
      </c>
      <c r="Q383" s="6">
        <f t="shared" si="103"/>
        <v>5.6204000000000001</v>
      </c>
      <c r="R383" s="6">
        <f t="shared" si="104"/>
        <v>5.6204000000000002E-3</v>
      </c>
      <c r="S383" s="19">
        <f t="shared" si="94"/>
        <v>6.3790300530220322E-5</v>
      </c>
      <c r="T383" s="22">
        <f t="shared" si="105"/>
        <v>0.99522640306280219</v>
      </c>
    </row>
    <row r="384" spans="1:20">
      <c r="A384" s="1">
        <v>382</v>
      </c>
      <c r="B384" s="2" t="s">
        <v>593</v>
      </c>
      <c r="C384" s="1" t="str">
        <f>VLOOKUP(A384,'۴۰۰'!C:F,2,0)</f>
        <v>شرکت تولید برق توس مپنا</v>
      </c>
      <c r="D384" s="46" t="s">
        <v>646</v>
      </c>
      <c r="E384" s="6">
        <f>IFERROR(VLOOKUP(A384,'۴۰۰'!C:F,3,0)," ")</f>
        <v>4647.5</v>
      </c>
      <c r="F384" s="6">
        <f t="shared" si="95"/>
        <v>464.75</v>
      </c>
      <c r="G384" s="11">
        <f t="shared" si="96"/>
        <v>0.46475</v>
      </c>
      <c r="H384" s="6">
        <f t="shared" si="97"/>
        <v>9.2949999999999999</v>
      </c>
      <c r="I384" s="6">
        <f t="shared" si="98"/>
        <v>9.2949999999999994E-3</v>
      </c>
      <c r="J384" s="19">
        <f t="shared" si="92"/>
        <v>7.0565000391740107E-5</v>
      </c>
      <c r="K384" s="22">
        <f t="shared" si="99"/>
        <v>0.99564801538885772</v>
      </c>
      <c r="L384" s="9">
        <f t="shared" si="100"/>
        <v>0.25720236968106702</v>
      </c>
      <c r="M384" s="2">
        <f t="shared" si="93"/>
        <v>349</v>
      </c>
      <c r="N384" s="6">
        <f>IFERROR(VLOOKUP(A384,'۴۰۰'!C:F,4,0)," ")</f>
        <v>3696.7</v>
      </c>
      <c r="O384" s="6">
        <f t="shared" si="101"/>
        <v>369.66999999999996</v>
      </c>
      <c r="P384" s="11">
        <f t="shared" si="102"/>
        <v>0.36966999999999994</v>
      </c>
      <c r="Q384" s="6">
        <f t="shared" si="103"/>
        <v>7.3933999999999989</v>
      </c>
      <c r="R384" s="6">
        <f t="shared" si="104"/>
        <v>7.3933999999999988E-3</v>
      </c>
      <c r="S384" s="19">
        <f t="shared" si="94"/>
        <v>8.3913459529594113E-5</v>
      </c>
      <c r="T384" s="22">
        <f t="shared" si="105"/>
        <v>0.99531031652233182</v>
      </c>
    </row>
    <row r="385" spans="1:20">
      <c r="A385" s="1">
        <v>383</v>
      </c>
      <c r="B385" s="2" t="s">
        <v>593</v>
      </c>
      <c r="C385" s="1" t="str">
        <f>VLOOKUP(A385,'۴۰۰'!C:F,2,0)</f>
        <v>شرکت داروسازی تولید دارو</v>
      </c>
      <c r="D385" s="46" t="s">
        <v>666</v>
      </c>
      <c r="E385" s="6">
        <f>IFERROR(VLOOKUP(A385,'۴۰۰'!C:F,3,0)," ")</f>
        <v>4536.3</v>
      </c>
      <c r="F385" s="6">
        <f t="shared" si="95"/>
        <v>453.63</v>
      </c>
      <c r="G385" s="11">
        <f t="shared" si="96"/>
        <v>0.45362999999999998</v>
      </c>
      <c r="H385" s="6">
        <f t="shared" si="97"/>
        <v>9.0725999999999996</v>
      </c>
      <c r="I385" s="6">
        <f t="shared" si="98"/>
        <v>9.0726000000000001E-3</v>
      </c>
      <c r="J385" s="19">
        <f t="shared" si="92"/>
        <v>6.8876602749230921E-5</v>
      </c>
      <c r="K385" s="22">
        <f t="shared" si="99"/>
        <v>0.99571689199160696</v>
      </c>
      <c r="L385" s="9">
        <f t="shared" si="100"/>
        <v>0.77719882468168477</v>
      </c>
      <c r="M385" s="2">
        <f t="shared" si="93"/>
        <v>396</v>
      </c>
      <c r="N385" s="6">
        <f>IFERROR(VLOOKUP(A385,'۴۰۰'!C:F,4,0)," ")</f>
        <v>2552.5</v>
      </c>
      <c r="O385" s="6">
        <f t="shared" si="101"/>
        <v>255.25</v>
      </c>
      <c r="P385" s="11">
        <f t="shared" si="102"/>
        <v>0.25524999999999998</v>
      </c>
      <c r="Q385" s="6">
        <f t="shared" si="103"/>
        <v>5.1050000000000004</v>
      </c>
      <c r="R385" s="6">
        <f t="shared" si="104"/>
        <v>5.1050000000000002E-3</v>
      </c>
      <c r="S385" s="19">
        <f t="shared" si="94"/>
        <v>5.7940624191654456E-5</v>
      </c>
      <c r="T385" s="22">
        <f t="shared" si="105"/>
        <v>0.99536825714652344</v>
      </c>
    </row>
    <row r="386" spans="1:20">
      <c r="A386" s="1">
        <v>384</v>
      </c>
      <c r="B386" s="2" t="s">
        <v>593</v>
      </c>
      <c r="C386" s="1" t="str">
        <f>VLOOKUP(A386,'۴۰۰'!C:F,2,0)</f>
        <v>شرکت تولید برق گناوه مپنا</v>
      </c>
      <c r="D386" s="46" t="s">
        <v>646</v>
      </c>
      <c r="E386" s="6">
        <f>IFERROR(VLOOKUP(A386,'۴۰۰'!C:F,3,0)," ")</f>
        <v>4459</v>
      </c>
      <c r="F386" s="6">
        <f t="shared" si="95"/>
        <v>445.9</v>
      </c>
      <c r="G386" s="11">
        <f t="shared" si="96"/>
        <v>0.44589999999999996</v>
      </c>
      <c r="H386" s="6">
        <f t="shared" si="97"/>
        <v>8.9179999999999993</v>
      </c>
      <c r="I386" s="6">
        <f t="shared" si="98"/>
        <v>8.9179999999999988E-3</v>
      </c>
      <c r="J386" s="19">
        <f t="shared" si="92"/>
        <v>6.7702923452774423E-5</v>
      </c>
      <c r="K386" s="22">
        <f t="shared" si="99"/>
        <v>0.99578459491505977</v>
      </c>
      <c r="L386" s="9">
        <f t="shared" si="100"/>
        <v>0.47268643899861273</v>
      </c>
      <c r="M386" s="2">
        <f t="shared" si="93"/>
        <v>373</v>
      </c>
      <c r="N386" s="6">
        <f>IFERROR(VLOOKUP(A386,'۴۰۰'!C:F,4,0)," ")</f>
        <v>3027.8</v>
      </c>
      <c r="O386" s="6">
        <f t="shared" si="101"/>
        <v>302.78000000000003</v>
      </c>
      <c r="P386" s="11">
        <f t="shared" si="102"/>
        <v>0.30278000000000005</v>
      </c>
      <c r="Q386" s="6">
        <f t="shared" si="103"/>
        <v>6.0556000000000001</v>
      </c>
      <c r="R386" s="6">
        <f t="shared" si="104"/>
        <v>6.0556000000000004E-3</v>
      </c>
      <c r="S386" s="19">
        <f t="shared" si="94"/>
        <v>6.8729724555334525E-5</v>
      </c>
      <c r="T386" s="22">
        <f t="shared" si="105"/>
        <v>0.99543698687107873</v>
      </c>
    </row>
    <row r="387" spans="1:20">
      <c r="A387" s="1">
        <v>385</v>
      </c>
      <c r="B387" s="2" t="s">
        <v>593</v>
      </c>
      <c r="C387" s="1" t="str">
        <f>VLOOKUP(A387,'۴۰۰'!C:F,2,0)</f>
        <v>شرکت فرآورده های قیری هرمز پاسارگاد</v>
      </c>
      <c r="D387" s="46" t="s">
        <v>640</v>
      </c>
      <c r="E387" s="6">
        <f>IFERROR(VLOOKUP(A387,'۴۰۰'!C:F,3,0)," ")</f>
        <v>4422.3999999999996</v>
      </c>
      <c r="F387" s="6">
        <f t="shared" si="95"/>
        <v>442.23999999999995</v>
      </c>
      <c r="G387" s="11">
        <f t="shared" si="96"/>
        <v>0.44223999999999997</v>
      </c>
      <c r="H387" s="6">
        <f t="shared" si="97"/>
        <v>8.8447999999999976</v>
      </c>
      <c r="I387" s="6">
        <f t="shared" si="98"/>
        <v>8.8447999999999981E-3</v>
      </c>
      <c r="J387" s="19">
        <f t="shared" si="92"/>
        <v>6.7147209840221926E-5</v>
      </c>
      <c r="K387" s="22">
        <f t="shared" si="99"/>
        <v>0.99585174212490002</v>
      </c>
      <c r="L387" s="9">
        <f t="shared" si="100"/>
        <v>-0.26265068276172532</v>
      </c>
      <c r="M387" s="2">
        <f t="shared" si="93"/>
        <v>295</v>
      </c>
      <c r="N387" s="6">
        <f>IFERROR(VLOOKUP(A387,'۴۰۰'!C:F,4,0)," ")</f>
        <v>5997.7</v>
      </c>
      <c r="O387" s="6">
        <f t="shared" si="101"/>
        <v>599.77</v>
      </c>
      <c r="P387" s="11">
        <f t="shared" si="102"/>
        <v>0.59977000000000003</v>
      </c>
      <c r="Q387" s="6">
        <f t="shared" si="103"/>
        <v>11.9954</v>
      </c>
      <c r="R387" s="6">
        <f t="shared" si="104"/>
        <v>1.19954E-2</v>
      </c>
      <c r="S387" s="19">
        <f t="shared" si="94"/>
        <v>1.3614514464810418E-4</v>
      </c>
      <c r="T387" s="22">
        <f t="shared" si="105"/>
        <v>0.99557313201572684</v>
      </c>
    </row>
    <row r="388" spans="1:20">
      <c r="A388" s="1">
        <v>386</v>
      </c>
      <c r="B388" s="2" t="s">
        <v>593</v>
      </c>
      <c r="C388" s="1" t="str">
        <f>VLOOKUP(A388,'۴۰۰'!C:F,2,0)</f>
        <v>شرکت انرژی گستر جم</v>
      </c>
      <c r="D388" s="46" t="s">
        <v>646</v>
      </c>
      <c r="E388" s="6">
        <f>IFERROR(VLOOKUP(A388,'۴۰۰'!C:F,3,0)," ")</f>
        <v>4416.2</v>
      </c>
      <c r="F388" s="6">
        <f t="shared" si="95"/>
        <v>441.62</v>
      </c>
      <c r="G388" s="11">
        <f t="shared" si="96"/>
        <v>0.44162000000000001</v>
      </c>
      <c r="H388" s="6">
        <f t="shared" si="97"/>
        <v>8.8323999999999998</v>
      </c>
      <c r="I388" s="6">
        <f t="shared" si="98"/>
        <v>8.8324000000000007E-3</v>
      </c>
      <c r="J388" s="19">
        <f t="shared" ref="J388:J451" si="106">I388/SUM($I$3:$I$502)</f>
        <v>6.7053072561592839E-5</v>
      </c>
      <c r="K388" s="22">
        <f t="shared" si="99"/>
        <v>0.99591879519746163</v>
      </c>
      <c r="L388" s="9">
        <f t="shared" si="100"/>
        <v>0.15865144956054045</v>
      </c>
      <c r="M388" s="2">
        <f t="shared" ref="M388:M451" si="107">IFERROR(RANK(N388,$N$3:$N$502)," ")</f>
        <v>345</v>
      </c>
      <c r="N388" s="6">
        <f>IFERROR(VLOOKUP(A388,'۴۰۰'!C:F,4,0)," ")</f>
        <v>3811.5</v>
      </c>
      <c r="O388" s="6">
        <f t="shared" si="101"/>
        <v>381.15</v>
      </c>
      <c r="P388" s="11">
        <f t="shared" si="102"/>
        <v>0.38114999999999999</v>
      </c>
      <c r="Q388" s="6">
        <f t="shared" si="103"/>
        <v>7.6230000000000002</v>
      </c>
      <c r="R388" s="6">
        <f t="shared" si="104"/>
        <v>7.6230000000000004E-3</v>
      </c>
      <c r="S388" s="19">
        <f t="shared" ref="S388:S451" si="108">R388/SUM($R$3:$R$502)</f>
        <v>8.6519368895784907E-5</v>
      </c>
      <c r="T388" s="22">
        <f t="shared" si="105"/>
        <v>0.99565965138462265</v>
      </c>
    </row>
    <row r="389" spans="1:20">
      <c r="A389" s="1">
        <v>387</v>
      </c>
      <c r="B389" s="2" t="s">
        <v>593</v>
      </c>
      <c r="C389" s="1" t="str">
        <f>VLOOKUP(A389,'۴۰۰'!C:F,2,0)</f>
        <v>شرکت فناوران طلوع شبکه</v>
      </c>
      <c r="D389" s="46" t="s">
        <v>652</v>
      </c>
      <c r="E389" s="6">
        <f>IFERROR(VLOOKUP(A389,'۴۰۰'!C:F,3,0)," ")</f>
        <v>4399.7</v>
      </c>
      <c r="F389" s="6">
        <f t="shared" si="95"/>
        <v>439.96999999999997</v>
      </c>
      <c r="G389" s="11">
        <f t="shared" si="96"/>
        <v>0.43996999999999997</v>
      </c>
      <c r="H389" s="6">
        <f t="shared" si="97"/>
        <v>8.7994000000000003</v>
      </c>
      <c r="I389" s="6">
        <f t="shared" si="98"/>
        <v>8.7994000000000006E-3</v>
      </c>
      <c r="J389" s="19">
        <f t="shared" si="106"/>
        <v>6.6802545932983108E-5</v>
      </c>
      <c r="K389" s="22">
        <f t="shared" si="99"/>
        <v>0.99598559774339457</v>
      </c>
      <c r="L389" s="9">
        <f t="shared" si="100"/>
        <v>1.8776898423703314</v>
      </c>
      <c r="M389" s="2">
        <f t="shared" si="107"/>
        <v>436</v>
      </c>
      <c r="N389" s="6">
        <f>IFERROR(VLOOKUP(A389,'۴۰۰'!C:F,4,0)," ")</f>
        <v>1528.9</v>
      </c>
      <c r="O389" s="6">
        <f t="shared" si="101"/>
        <v>152.89000000000001</v>
      </c>
      <c r="P389" s="11">
        <f t="shared" si="102"/>
        <v>0.15289000000000003</v>
      </c>
      <c r="Q389" s="6">
        <f t="shared" si="103"/>
        <v>3.0577999999999999</v>
      </c>
      <c r="R389" s="6">
        <f t="shared" si="104"/>
        <v>3.0577999999999998E-3</v>
      </c>
      <c r="S389" s="19">
        <f t="shared" si="108"/>
        <v>3.470535566175142E-5</v>
      </c>
      <c r="T389" s="22">
        <f t="shared" si="105"/>
        <v>0.99569435674028439</v>
      </c>
    </row>
    <row r="390" spans="1:20">
      <c r="A390" s="1">
        <v>388</v>
      </c>
      <c r="B390" s="2" t="s">
        <v>593</v>
      </c>
      <c r="C390" s="1" t="str">
        <f>VLOOKUP(A390,'۴۰۰'!C:F,2,0)</f>
        <v>شرکت تولید نیروی آذرخش</v>
      </c>
      <c r="D390" s="46" t="s">
        <v>646</v>
      </c>
      <c r="E390" s="6">
        <f>IFERROR(VLOOKUP(A390,'۴۰۰'!C:F,3,0)," ")</f>
        <v>4394.5</v>
      </c>
      <c r="F390" s="6">
        <f t="shared" si="95"/>
        <v>439.45</v>
      </c>
      <c r="G390" s="11">
        <f t="shared" si="96"/>
        <v>0.43945000000000001</v>
      </c>
      <c r="H390" s="6">
        <f t="shared" si="97"/>
        <v>8.7889999999999997</v>
      </c>
      <c r="I390" s="6">
        <f t="shared" si="98"/>
        <v>8.7889999999999999E-3</v>
      </c>
      <c r="J390" s="19">
        <f t="shared" si="106"/>
        <v>6.6723592086390948E-5</v>
      </c>
      <c r="K390" s="22">
        <f t="shared" si="99"/>
        <v>0.99605232133548094</v>
      </c>
      <c r="L390" s="9">
        <f t="shared" si="100"/>
        <v>0.11476116790543123</v>
      </c>
      <c r="M390" s="2">
        <f t="shared" si="107"/>
        <v>341</v>
      </c>
      <c r="N390" s="6">
        <f>IFERROR(VLOOKUP(A390,'۴۰۰'!C:F,4,0)," ")</f>
        <v>3942.1</v>
      </c>
      <c r="O390" s="6">
        <f t="shared" si="101"/>
        <v>394.21</v>
      </c>
      <c r="P390" s="11">
        <f t="shared" si="102"/>
        <v>0.39421</v>
      </c>
      <c r="Q390" s="6">
        <f t="shared" si="103"/>
        <v>7.8841999999999999</v>
      </c>
      <c r="R390" s="6">
        <f t="shared" si="104"/>
        <v>7.8841999999999992E-3</v>
      </c>
      <c r="S390" s="19">
        <f t="shared" si="108"/>
        <v>8.9483931293210975E-5</v>
      </c>
      <c r="T390" s="22">
        <f t="shared" si="105"/>
        <v>0.99578384067157766</v>
      </c>
    </row>
    <row r="391" spans="1:20">
      <c r="A391" s="1">
        <v>389</v>
      </c>
      <c r="B391" s="2" t="s">
        <v>593</v>
      </c>
      <c r="C391" s="1" t="str">
        <f>VLOOKUP(A391,'۴۰۰'!C:F,2,0)</f>
        <v>شرکت صنایع چوب و کاغذ ایران (چوکا)</v>
      </c>
      <c r="D391" s="46" t="s">
        <v>670</v>
      </c>
      <c r="E391" s="6">
        <f>IFERROR(VLOOKUP(A391,'۴۰۰'!C:F,3,0)," ")</f>
        <v>4214.7</v>
      </c>
      <c r="F391" s="6">
        <f t="shared" si="95"/>
        <v>421.46999999999997</v>
      </c>
      <c r="G391" s="11">
        <f t="shared" si="96"/>
        <v>0.42146999999999996</v>
      </c>
      <c r="H391" s="6">
        <f t="shared" si="97"/>
        <v>8.4293999999999993</v>
      </c>
      <c r="I391" s="6">
        <f t="shared" si="98"/>
        <v>8.4294000000000001E-3</v>
      </c>
      <c r="J391" s="19">
        <f t="shared" si="106"/>
        <v>6.3993611006146756E-5</v>
      </c>
      <c r="K391" s="22">
        <f t="shared" si="99"/>
        <v>0.99611631494648711</v>
      </c>
      <c r="L391" s="9">
        <f t="shared" si="100"/>
        <v>0.16341402821100282</v>
      </c>
      <c r="M391" s="2">
        <f t="shared" si="107"/>
        <v>350</v>
      </c>
      <c r="N391" s="6">
        <f>IFERROR(VLOOKUP(A391,'۴۰۰'!C:F,4,0)," ")</f>
        <v>3622.7</v>
      </c>
      <c r="O391" s="6">
        <f t="shared" si="101"/>
        <v>362.27</v>
      </c>
      <c r="P391" s="11">
        <f t="shared" si="102"/>
        <v>0.36226999999999998</v>
      </c>
      <c r="Q391" s="6">
        <f t="shared" si="103"/>
        <v>7.2454000000000001</v>
      </c>
      <c r="R391" s="6">
        <f t="shared" si="104"/>
        <v>7.2453999999999999E-3</v>
      </c>
      <c r="S391" s="19">
        <f t="shared" si="108"/>
        <v>8.2233692168112279E-5</v>
      </c>
      <c r="T391" s="22">
        <f t="shared" si="105"/>
        <v>0.99586607436374575</v>
      </c>
    </row>
    <row r="392" spans="1:20">
      <c r="A392" s="1">
        <v>390</v>
      </c>
      <c r="B392" s="2" t="s">
        <v>593</v>
      </c>
      <c r="C392" s="1" t="str">
        <f>VLOOKUP(A392,'۴۰۰'!C:F,2,0)</f>
        <v>شرکت عمران روش صنعت سیرجان</v>
      </c>
      <c r="D392" s="46" t="s">
        <v>667</v>
      </c>
      <c r="E392" s="6">
        <f>IFERROR(VLOOKUP(A392,'۴۰۰'!C:F,3,0)," ")</f>
        <v>4209.3999999999996</v>
      </c>
      <c r="F392" s="6">
        <f t="shared" si="95"/>
        <v>420.93999999999994</v>
      </c>
      <c r="G392" s="11">
        <f t="shared" si="96"/>
        <v>0.42093999999999993</v>
      </c>
      <c r="H392" s="6">
        <f t="shared" si="97"/>
        <v>8.4187999999999974</v>
      </c>
      <c r="I392" s="6">
        <f t="shared" si="98"/>
        <v>8.4187999999999971E-3</v>
      </c>
      <c r="J392" s="19">
        <f t="shared" si="106"/>
        <v>6.391313881635088E-5</v>
      </c>
      <c r="K392" s="22">
        <f t="shared" si="99"/>
        <v>0.99618022808530349</v>
      </c>
      <c r="L392" s="9">
        <f t="shared" si="100"/>
        <v>0.88129608938547466</v>
      </c>
      <c r="M392" s="2">
        <f t="shared" si="107"/>
        <v>407</v>
      </c>
      <c r="N392" s="6">
        <f>IFERROR(VLOOKUP(A392,'۴۰۰'!C:F,4,0)," ")</f>
        <v>2237.5</v>
      </c>
      <c r="O392" s="6">
        <f t="shared" si="101"/>
        <v>223.75</v>
      </c>
      <c r="P392" s="11">
        <f t="shared" si="102"/>
        <v>0.22375</v>
      </c>
      <c r="Q392" s="6">
        <f t="shared" si="103"/>
        <v>4.4749999999999996</v>
      </c>
      <c r="R392" s="6">
        <f t="shared" si="104"/>
        <v>4.4749999999999998E-3</v>
      </c>
      <c r="S392" s="19">
        <f t="shared" si="108"/>
        <v>5.0790263125887107E-5</v>
      </c>
      <c r="T392" s="22">
        <f t="shared" si="105"/>
        <v>0.99591686462687168</v>
      </c>
    </row>
    <row r="393" spans="1:20">
      <c r="A393" s="1">
        <v>391</v>
      </c>
      <c r="B393" s="2" t="s">
        <v>593</v>
      </c>
      <c r="C393" s="1" t="str">
        <f>VLOOKUP(A393,'۴۰۰'!C:F,2,0)</f>
        <v>شرکت سرمایه گذاری کارکنان صنعت برق در زنجان و قزوین (هولدینگ)</v>
      </c>
      <c r="D393" s="46" t="s">
        <v>655</v>
      </c>
      <c r="E393" s="6">
        <f>IFERROR(VLOOKUP(A393,'۴۰۰'!C:F,3,0)," ")</f>
        <v>4181.3999999999996</v>
      </c>
      <c r="F393" s="6">
        <f t="shared" si="95"/>
        <v>418.14</v>
      </c>
      <c r="G393" s="11">
        <f t="shared" si="96"/>
        <v>0.41814000000000001</v>
      </c>
      <c r="H393" s="6">
        <f t="shared" si="97"/>
        <v>8.3628</v>
      </c>
      <c r="I393" s="6">
        <f t="shared" si="98"/>
        <v>8.3628000000000001E-3</v>
      </c>
      <c r="J393" s="19">
        <f t="shared" si="106"/>
        <v>6.3488002719316213E-5</v>
      </c>
      <c r="K393" s="22">
        <f t="shared" si="99"/>
        <v>0.99624371608802276</v>
      </c>
      <c r="L393" s="9">
        <f t="shared" si="100"/>
        <v>0.57699415425230982</v>
      </c>
      <c r="M393" s="2">
        <f t="shared" si="107"/>
        <v>393</v>
      </c>
      <c r="N393" s="6">
        <f>IFERROR(VLOOKUP(A393,'۴۰۰'!C:F,4,0)," ")</f>
        <v>2651.5</v>
      </c>
      <c r="O393" s="6">
        <f t="shared" si="101"/>
        <v>265.14999999999998</v>
      </c>
      <c r="P393" s="11">
        <f t="shared" si="102"/>
        <v>0.26515</v>
      </c>
      <c r="Q393" s="6">
        <f t="shared" si="103"/>
        <v>5.302999999999999</v>
      </c>
      <c r="R393" s="6">
        <f t="shared" si="104"/>
        <v>5.3029999999999987E-3</v>
      </c>
      <c r="S393" s="19">
        <f t="shared" si="108"/>
        <v>6.0187880526609889E-5</v>
      </c>
      <c r="T393" s="22">
        <f t="shared" si="105"/>
        <v>0.99597705250739832</v>
      </c>
    </row>
    <row r="394" spans="1:20">
      <c r="A394" s="1">
        <v>392</v>
      </c>
      <c r="B394" s="2" t="s">
        <v>593</v>
      </c>
      <c r="C394" s="1" t="str">
        <f>VLOOKUP(A394,'۴۰۰'!C:F,2,0)</f>
        <v>شرکت پترودانیال کیش</v>
      </c>
      <c r="D394" s="46" t="s">
        <v>643</v>
      </c>
      <c r="E394" s="6">
        <f>IFERROR(VLOOKUP(A394,'۴۰۰'!C:F,3,0)," ")</f>
        <v>4177.1000000000004</v>
      </c>
      <c r="F394" s="6">
        <f t="shared" si="95"/>
        <v>417.71000000000004</v>
      </c>
      <c r="G394" s="11">
        <f t="shared" si="96"/>
        <v>0.41771000000000003</v>
      </c>
      <c r="H394" s="6">
        <f t="shared" si="97"/>
        <v>8.3542000000000005</v>
      </c>
      <c r="I394" s="6">
        <f t="shared" si="98"/>
        <v>8.3542000000000009E-3</v>
      </c>
      <c r="J394" s="19">
        <f t="shared" si="106"/>
        <v>6.3422713961557318E-5</v>
      </c>
      <c r="K394" s="22">
        <f t="shared" si="99"/>
        <v>0.99630713880198429</v>
      </c>
      <c r="L394" s="9">
        <f t="shared" si="100"/>
        <v>0.36004297854328793</v>
      </c>
      <c r="M394" s="2">
        <f t="shared" si="107"/>
        <v>372</v>
      </c>
      <c r="N394" s="6">
        <f>IFERROR(VLOOKUP(A394,'۴۰۰'!C:F,4,0)," ")</f>
        <v>3071.3</v>
      </c>
      <c r="O394" s="6">
        <f t="shared" si="101"/>
        <v>307.13</v>
      </c>
      <c r="P394" s="11">
        <f t="shared" si="102"/>
        <v>0.30713000000000001</v>
      </c>
      <c r="Q394" s="6">
        <f t="shared" si="103"/>
        <v>6.1425999999999998</v>
      </c>
      <c r="R394" s="6">
        <f t="shared" si="104"/>
        <v>6.1425999999999998E-3</v>
      </c>
      <c r="S394" s="19">
        <f t="shared" si="108"/>
        <v>6.9717155369178579E-5</v>
      </c>
      <c r="T394" s="22">
        <f t="shared" si="105"/>
        <v>0.99604676966276751</v>
      </c>
    </row>
    <row r="395" spans="1:20">
      <c r="A395" s="1">
        <v>393</v>
      </c>
      <c r="B395" s="2" t="s">
        <v>593</v>
      </c>
      <c r="C395" s="1" t="str">
        <f>VLOOKUP(A395,'۴۰۰'!C:F,2,0)</f>
        <v>شرکت تابان آتی پرداز</v>
      </c>
      <c r="D395" s="46" t="s">
        <v>652</v>
      </c>
      <c r="E395" s="6">
        <f>IFERROR(VLOOKUP(A395,'۴۰۰'!C:F,3,0)," ")</f>
        <v>4172.2</v>
      </c>
      <c r="F395" s="6">
        <f t="shared" si="95"/>
        <v>417.21999999999997</v>
      </c>
      <c r="G395" s="11">
        <f t="shared" si="96"/>
        <v>0.41721999999999998</v>
      </c>
      <c r="H395" s="6">
        <f t="shared" si="97"/>
        <v>8.3444000000000003</v>
      </c>
      <c r="I395" s="6">
        <f t="shared" si="98"/>
        <v>8.3444000000000001E-3</v>
      </c>
      <c r="J395" s="19">
        <f t="shared" si="106"/>
        <v>6.3348315144576251E-5</v>
      </c>
      <c r="K395" s="22">
        <f t="shared" si="99"/>
        <v>0.99637048711712883</v>
      </c>
      <c r="L395" s="9">
        <f t="shared" si="100"/>
        <v>0.97481895205187685</v>
      </c>
      <c r="M395" s="2">
        <f t="shared" si="107"/>
        <v>414</v>
      </c>
      <c r="N395" s="6">
        <f>IFERROR(VLOOKUP(A395,'۴۰۰'!C:F,4,0)," ")</f>
        <v>2112.6999999999998</v>
      </c>
      <c r="O395" s="6">
        <f t="shared" si="101"/>
        <v>211.26999999999998</v>
      </c>
      <c r="P395" s="11">
        <f t="shared" si="102"/>
        <v>0.21126999999999999</v>
      </c>
      <c r="Q395" s="6">
        <f t="shared" si="103"/>
        <v>4.2253999999999987</v>
      </c>
      <c r="R395" s="6">
        <f t="shared" si="104"/>
        <v>4.2253999999999989E-3</v>
      </c>
      <c r="S395" s="19">
        <f t="shared" si="108"/>
        <v>4.7957358170306892E-5</v>
      </c>
      <c r="T395" s="22">
        <f t="shared" si="105"/>
        <v>0.99609472702093782</v>
      </c>
    </row>
    <row r="396" spans="1:20">
      <c r="A396" s="1">
        <v>394</v>
      </c>
      <c r="B396" s="2" t="s">
        <v>593</v>
      </c>
      <c r="C396" s="1" t="str">
        <f>VLOOKUP(A396,'۴۰۰'!C:F,2,0)</f>
        <v>شرکت داروسازی زاگرس فارمد پارس</v>
      </c>
      <c r="D396" s="46" t="s">
        <v>666</v>
      </c>
      <c r="E396" s="6">
        <f>IFERROR(VLOOKUP(A396,'۴۰۰'!C:F,3,0)," ")</f>
        <v>4168</v>
      </c>
      <c r="F396" s="6">
        <f t="shared" si="95"/>
        <v>416.8</v>
      </c>
      <c r="G396" s="11">
        <f t="shared" si="96"/>
        <v>0.4168</v>
      </c>
      <c r="H396" s="6">
        <f t="shared" si="97"/>
        <v>8.3360000000000003</v>
      </c>
      <c r="I396" s="6">
        <f t="shared" si="98"/>
        <v>8.3359999999999997E-3</v>
      </c>
      <c r="J396" s="19">
        <f t="shared" si="106"/>
        <v>6.3284544730021045E-5</v>
      </c>
      <c r="K396" s="22">
        <f t="shared" si="99"/>
        <v>0.99643377166185887</v>
      </c>
      <c r="L396" s="9">
        <f t="shared" si="100"/>
        <v>3.2756826403687045E-2</v>
      </c>
      <c r="M396" s="2">
        <f t="shared" si="107"/>
        <v>339</v>
      </c>
      <c r="N396" s="6">
        <f>IFERROR(VLOOKUP(A396,'۴۰۰'!C:F,4,0)," ")</f>
        <v>4035.8</v>
      </c>
      <c r="O396" s="6">
        <f t="shared" si="101"/>
        <v>403.58000000000004</v>
      </c>
      <c r="P396" s="11">
        <f t="shared" si="102"/>
        <v>0.40358000000000005</v>
      </c>
      <c r="Q396" s="6">
        <f t="shared" si="103"/>
        <v>8.0716000000000001</v>
      </c>
      <c r="R396" s="6">
        <f t="shared" si="104"/>
        <v>8.0716E-3</v>
      </c>
      <c r="S396" s="19">
        <f t="shared" si="108"/>
        <v>9.1610879965790026E-5</v>
      </c>
      <c r="T396" s="22">
        <f t="shared" si="105"/>
        <v>0.99618633790090361</v>
      </c>
    </row>
    <row r="397" spans="1:20">
      <c r="A397" s="1">
        <v>395</v>
      </c>
      <c r="B397" s="2" t="s">
        <v>593</v>
      </c>
      <c r="C397" s="1" t="str">
        <f>VLOOKUP(A397,'۴۰۰'!C:F,2,0)</f>
        <v>شرکت برق و انرژی پیوند گستر پارس</v>
      </c>
      <c r="D397" s="46" t="s">
        <v>646</v>
      </c>
      <c r="E397" s="6">
        <f>IFERROR(VLOOKUP(A397,'۴۰۰'!C:F,3,0)," ")</f>
        <v>4137.3</v>
      </c>
      <c r="F397" s="6">
        <f t="shared" si="95"/>
        <v>413.73</v>
      </c>
      <c r="G397" s="11">
        <f t="shared" si="96"/>
        <v>0.41373000000000004</v>
      </c>
      <c r="H397" s="6">
        <f t="shared" si="97"/>
        <v>8.2745999999999995</v>
      </c>
      <c r="I397" s="6">
        <f t="shared" si="98"/>
        <v>8.2746E-3</v>
      </c>
      <c r="J397" s="19">
        <f t="shared" si="106"/>
        <v>6.2818413366486583E-5</v>
      </c>
      <c r="K397" s="22">
        <f t="shared" si="99"/>
        <v>0.9964965900752254</v>
      </c>
      <c r="L397" s="9">
        <f t="shared" si="100"/>
        <v>0.30050608241913679</v>
      </c>
      <c r="M397" s="2">
        <f t="shared" si="107"/>
        <v>367</v>
      </c>
      <c r="N397" s="6">
        <f>IFERROR(VLOOKUP(A397,'۴۰۰'!C:F,4,0)," ")</f>
        <v>3181.3</v>
      </c>
      <c r="O397" s="6">
        <f t="shared" si="101"/>
        <v>318.13</v>
      </c>
      <c r="P397" s="11">
        <f t="shared" si="102"/>
        <v>0.31812999999999997</v>
      </c>
      <c r="Q397" s="6">
        <f t="shared" si="103"/>
        <v>6.3625999999999996</v>
      </c>
      <c r="R397" s="6">
        <f t="shared" si="104"/>
        <v>6.3625999999999995E-3</v>
      </c>
      <c r="S397" s="19">
        <f t="shared" si="108"/>
        <v>7.2214106852462408E-5</v>
      </c>
      <c r="T397" s="22">
        <f t="shared" si="105"/>
        <v>0.99625855200775604</v>
      </c>
    </row>
    <row r="398" spans="1:20">
      <c r="A398" s="1">
        <v>396</v>
      </c>
      <c r="B398" s="2" t="s">
        <v>593</v>
      </c>
      <c r="C398" s="1" t="str">
        <f>VLOOKUP(A398,'۴۰۰'!C:F,2,0)</f>
        <v>شرکت صنایع کاغذ سازی کاوه (هولدینگ)</v>
      </c>
      <c r="D398" s="46" t="s">
        <v>670</v>
      </c>
      <c r="E398" s="6">
        <f>IFERROR(VLOOKUP(A398,'۴۰۰'!C:F,3,0)," ")</f>
        <v>4120.6000000000004</v>
      </c>
      <c r="F398" s="6">
        <f t="shared" si="95"/>
        <v>412.06000000000006</v>
      </c>
      <c r="G398" s="11">
        <f t="shared" si="96"/>
        <v>0.41206000000000004</v>
      </c>
      <c r="H398" s="6">
        <f t="shared" si="97"/>
        <v>8.241200000000001</v>
      </c>
      <c r="I398" s="6">
        <f t="shared" si="98"/>
        <v>8.2412000000000006E-3</v>
      </c>
      <c r="J398" s="19">
        <f t="shared" si="106"/>
        <v>6.256485005146946E-5</v>
      </c>
      <c r="K398" s="22">
        <f t="shared" si="99"/>
        <v>0.99655915492527691</v>
      </c>
      <c r="L398" s="9">
        <f t="shared" si="100"/>
        <v>0.22973618240420213</v>
      </c>
      <c r="M398" s="2">
        <f t="shared" si="107"/>
        <v>355</v>
      </c>
      <c r="N398" s="6">
        <f>IFERROR(VLOOKUP(A398,'۴۰۰'!C:F,4,0)," ")</f>
        <v>3350.8</v>
      </c>
      <c r="O398" s="6">
        <f t="shared" si="101"/>
        <v>335.08000000000004</v>
      </c>
      <c r="P398" s="11">
        <f t="shared" si="102"/>
        <v>0.33508000000000004</v>
      </c>
      <c r="Q398" s="6">
        <f t="shared" si="103"/>
        <v>6.7016000000000009</v>
      </c>
      <c r="R398" s="6">
        <f t="shared" si="104"/>
        <v>6.7016000000000011E-3</v>
      </c>
      <c r="S398" s="19">
        <f t="shared" si="108"/>
        <v>7.6061682092613432E-5</v>
      </c>
      <c r="T398" s="22">
        <f t="shared" si="105"/>
        <v>0.99633461368984866</v>
      </c>
    </row>
    <row r="399" spans="1:20">
      <c r="A399" s="1">
        <v>397</v>
      </c>
      <c r="B399" s="2" t="s">
        <v>593</v>
      </c>
      <c r="C399" s="1" t="str">
        <f>VLOOKUP(A399,'۴۰۰'!C:F,2,0)</f>
        <v>شرکت صنعتی و کشاورزی شیرین‌ خراسان‌ (هولدینگ)</v>
      </c>
      <c r="D399" s="46" t="s">
        <v>657</v>
      </c>
      <c r="E399" s="6">
        <f>IFERROR(VLOOKUP(A399,'۴۰۰'!C:F,3,0)," ")</f>
        <v>4063.8</v>
      </c>
      <c r="F399" s="6">
        <f t="shared" si="95"/>
        <v>406.38</v>
      </c>
      <c r="G399" s="11">
        <f t="shared" si="96"/>
        <v>0.40638000000000002</v>
      </c>
      <c r="H399" s="6">
        <f t="shared" si="97"/>
        <v>8.1275999999999993</v>
      </c>
      <c r="I399" s="6">
        <f t="shared" si="98"/>
        <v>8.1275999999999987E-3</v>
      </c>
      <c r="J399" s="19">
        <f t="shared" si="106"/>
        <v>6.1702431111770509E-5</v>
      </c>
      <c r="K399" s="22">
        <f t="shared" si="99"/>
        <v>0.99662085735638872</v>
      </c>
      <c r="L399" s="9">
        <f t="shared" si="100"/>
        <v>1.4612682454121497</v>
      </c>
      <c r="M399" s="2">
        <f t="shared" si="107"/>
        <v>431</v>
      </c>
      <c r="N399" s="6">
        <f>IFERROR(VLOOKUP(A399,'۴۰۰'!C:F,4,0)," ")</f>
        <v>1651.1</v>
      </c>
      <c r="O399" s="6">
        <f t="shared" si="101"/>
        <v>165.10999999999999</v>
      </c>
      <c r="P399" s="11">
        <f t="shared" si="102"/>
        <v>0.16510999999999998</v>
      </c>
      <c r="Q399" s="6">
        <f t="shared" si="103"/>
        <v>3.3022</v>
      </c>
      <c r="R399" s="6">
        <f t="shared" si="104"/>
        <v>3.3021999999999999E-3</v>
      </c>
      <c r="S399" s="19">
        <f t="shared" si="108"/>
        <v>3.7479241764090367E-5</v>
      </c>
      <c r="T399" s="22">
        <f t="shared" si="105"/>
        <v>0.99637209293161277</v>
      </c>
    </row>
    <row r="400" spans="1:20">
      <c r="A400" s="1">
        <v>398</v>
      </c>
      <c r="B400" s="2" t="s">
        <v>593</v>
      </c>
      <c r="C400" s="1" t="str">
        <f>VLOOKUP(A400,'۴۰۰'!C:F,2,0)</f>
        <v>کشاورزی و دامپروری ملارد شیر</v>
      </c>
      <c r="D400" s="46" t="s">
        <v>663</v>
      </c>
      <c r="E400" s="6">
        <f>IFERROR(VLOOKUP(A400,'۴۰۰'!C:F,3,0)," ")</f>
        <v>3984.9</v>
      </c>
      <c r="F400" s="6">
        <f t="shared" si="95"/>
        <v>398.49</v>
      </c>
      <c r="G400" s="11">
        <f t="shared" si="96"/>
        <v>0.39849000000000001</v>
      </c>
      <c r="H400" s="6">
        <f t="shared" si="97"/>
        <v>7.9698000000000002</v>
      </c>
      <c r="I400" s="6">
        <f t="shared" si="98"/>
        <v>7.9698000000000008E-3</v>
      </c>
      <c r="J400" s="19">
        <f t="shared" si="106"/>
        <v>6.0504458324054912E-5</v>
      </c>
      <c r="K400" s="22">
        <f t="shared" si="99"/>
        <v>0.99668136181471279</v>
      </c>
      <c r="L400" s="9">
        <f t="shared" si="100"/>
        <v>0.73618856744510297</v>
      </c>
      <c r="M400" s="2">
        <f t="shared" si="107"/>
        <v>404</v>
      </c>
      <c r="N400" s="6">
        <f>IFERROR(VLOOKUP(A400,'۴۰۰'!C:F,4,0)," ")</f>
        <v>2295.1999999999998</v>
      </c>
      <c r="O400" s="6">
        <f t="shared" si="101"/>
        <v>229.51999999999998</v>
      </c>
      <c r="P400" s="11">
        <f t="shared" si="102"/>
        <v>0.22951999999999997</v>
      </c>
      <c r="Q400" s="6">
        <f t="shared" si="103"/>
        <v>4.5903999999999989</v>
      </c>
      <c r="R400" s="6">
        <f t="shared" si="104"/>
        <v>4.5903999999999988E-3</v>
      </c>
      <c r="S400" s="19">
        <f t="shared" si="108"/>
        <v>5.2100027676664162E-5</v>
      </c>
      <c r="T400" s="22">
        <f t="shared" si="105"/>
        <v>0.99642419295928941</v>
      </c>
    </row>
    <row r="401" spans="1:20">
      <c r="A401" s="1">
        <v>399</v>
      </c>
      <c r="B401" s="2" t="s">
        <v>593</v>
      </c>
      <c r="C401" s="1" t="str">
        <f>VLOOKUP(A401,'۴۰۰'!C:F,2,0)</f>
        <v>شرکت قند نیشابور</v>
      </c>
      <c r="D401" s="46" t="s">
        <v>657</v>
      </c>
      <c r="E401" s="6">
        <f>IFERROR(VLOOKUP(A401,'۴۰۰'!C:F,3,0)," ")</f>
        <v>3979</v>
      </c>
      <c r="F401" s="6">
        <f t="shared" si="95"/>
        <v>397.9</v>
      </c>
      <c r="G401" s="11">
        <f t="shared" si="96"/>
        <v>0.39789999999999998</v>
      </c>
      <c r="H401" s="6">
        <f t="shared" si="97"/>
        <v>7.9580000000000002</v>
      </c>
      <c r="I401" s="6">
        <f t="shared" si="98"/>
        <v>7.9579999999999998E-3</v>
      </c>
      <c r="J401" s="19">
        <f t="shared" si="106"/>
        <v>6.0414876075036884E-5</v>
      </c>
      <c r="K401" s="22">
        <f t="shared" si="99"/>
        <v>0.99674177669078778</v>
      </c>
      <c r="L401" s="9">
        <f t="shared" si="100"/>
        <v>0.47490547853806797</v>
      </c>
      <c r="M401" s="2">
        <f t="shared" si="107"/>
        <v>388</v>
      </c>
      <c r="N401" s="6">
        <f>IFERROR(VLOOKUP(A401,'۴۰۰'!C:F,4,0)," ")</f>
        <v>2697.8</v>
      </c>
      <c r="O401" s="6">
        <f t="shared" si="101"/>
        <v>269.78000000000003</v>
      </c>
      <c r="P401" s="11">
        <f t="shared" si="102"/>
        <v>0.26978000000000002</v>
      </c>
      <c r="Q401" s="6">
        <f t="shared" si="103"/>
        <v>5.3956000000000008</v>
      </c>
      <c r="R401" s="6">
        <f t="shared" si="104"/>
        <v>5.3956000000000013E-3</v>
      </c>
      <c r="S401" s="19">
        <f t="shared" si="108"/>
        <v>6.1238870105483024E-5</v>
      </c>
      <c r="T401" s="22">
        <f t="shared" si="105"/>
        <v>0.99648543182939486</v>
      </c>
    </row>
    <row r="402" spans="1:20">
      <c r="A402" s="1">
        <v>400</v>
      </c>
      <c r="B402" s="2" t="s">
        <v>593</v>
      </c>
      <c r="C402" s="1" t="str">
        <f>VLOOKUP(A402,'۴۰۰'!C:F,2,0)</f>
        <v>شرکت ذغالسنگ‌ نگین‌ طبس</v>
      </c>
      <c r="D402" s="46" t="s">
        <v>709</v>
      </c>
      <c r="E402" s="6">
        <f>IFERROR(VLOOKUP(A402,'۴۰۰'!C:F,3,0)," ")</f>
        <v>3947.3</v>
      </c>
      <c r="F402" s="6">
        <f t="shared" si="95"/>
        <v>394.73</v>
      </c>
      <c r="G402" s="11">
        <f t="shared" si="96"/>
        <v>0.39473000000000003</v>
      </c>
      <c r="H402" s="6">
        <f t="shared" si="97"/>
        <v>7.8945999999999996</v>
      </c>
      <c r="I402" s="6">
        <f t="shared" si="98"/>
        <v>7.8945999999999999E-3</v>
      </c>
      <c r="J402" s="19">
        <f t="shared" si="106"/>
        <v>5.9933561279465468E-5</v>
      </c>
      <c r="K402" s="22">
        <f t="shared" si="99"/>
        <v>0.99680171025206721</v>
      </c>
      <c r="L402" s="9">
        <f t="shared" si="100"/>
        <v>0.36052803915486153</v>
      </c>
      <c r="M402" s="2">
        <f t="shared" si="107"/>
        <v>378</v>
      </c>
      <c r="N402" s="6">
        <f>IFERROR(VLOOKUP(A402,'۴۰۰'!C:F,4,0)," ")</f>
        <v>2901.3</v>
      </c>
      <c r="O402" s="6">
        <f t="shared" si="101"/>
        <v>290.13</v>
      </c>
      <c r="P402" s="11">
        <f t="shared" si="102"/>
        <v>0.29013</v>
      </c>
      <c r="Q402" s="6">
        <f t="shared" si="103"/>
        <v>5.8026</v>
      </c>
      <c r="R402" s="6">
        <f t="shared" si="104"/>
        <v>5.8025999999999998E-3</v>
      </c>
      <c r="S402" s="19">
        <f t="shared" si="108"/>
        <v>6.5858230349558105E-5</v>
      </c>
      <c r="T402" s="22">
        <f t="shared" si="105"/>
        <v>0.99655129005974441</v>
      </c>
    </row>
    <row r="403" spans="1:20">
      <c r="A403" s="1">
        <v>401</v>
      </c>
      <c r="B403" s="2" t="s">
        <v>594</v>
      </c>
      <c r="C403" s="1" t="str">
        <f>VLOOKUP(A403,'۵۰۰'!C:F,2,0)</f>
        <v>شرکت بیمه حافظ</v>
      </c>
      <c r="D403" s="46" t="s">
        <v>650</v>
      </c>
      <c r="E403" s="6">
        <f>IFERROR(VLOOKUP(A403,'۵۰۰'!C:F,3,0)," ")</f>
        <v>3840.7</v>
      </c>
      <c r="F403" s="6">
        <f t="shared" si="95"/>
        <v>384.07</v>
      </c>
      <c r="G403" s="11">
        <f t="shared" si="96"/>
        <v>0.38406999999999997</v>
      </c>
      <c r="H403" s="6">
        <f t="shared" si="97"/>
        <v>7.6814</v>
      </c>
      <c r="I403" s="6">
        <f t="shared" si="98"/>
        <v>7.6813999999999997E-3</v>
      </c>
      <c r="J403" s="19">
        <f t="shared" si="106"/>
        <v>5.831500742432625E-5</v>
      </c>
      <c r="K403" s="22">
        <f t="shared" si="99"/>
        <v>0.99686002525949158</v>
      </c>
      <c r="L403" s="9">
        <f t="shared" si="100"/>
        <v>0.80985815937043504</v>
      </c>
      <c r="M403" s="2">
        <f t="shared" si="107"/>
        <v>413</v>
      </c>
      <c r="N403" s="6">
        <f>IFERROR(VLOOKUP(A403,'۵۰۰'!C:F,4,0)," ")</f>
        <v>2122.1</v>
      </c>
      <c r="O403" s="6">
        <f t="shared" si="101"/>
        <v>212.20999999999998</v>
      </c>
      <c r="P403" s="11">
        <f t="shared" si="102"/>
        <v>0.21220999999999998</v>
      </c>
      <c r="Q403" s="6">
        <f t="shared" si="103"/>
        <v>4.2441999999999993</v>
      </c>
      <c r="R403" s="6">
        <f t="shared" si="104"/>
        <v>4.2441999999999992E-3</v>
      </c>
      <c r="S403" s="19">
        <f t="shared" si="108"/>
        <v>4.8170734024332969E-5</v>
      </c>
      <c r="T403" s="22">
        <f t="shared" si="105"/>
        <v>0.99659946079376871</v>
      </c>
    </row>
    <row r="404" spans="1:20">
      <c r="A404" s="1">
        <v>402</v>
      </c>
      <c r="B404" s="2" t="s">
        <v>594</v>
      </c>
      <c r="C404" s="1" t="str">
        <f>VLOOKUP(A404,'۵۰۰'!C:F,2,0)</f>
        <v>شرکت ملی شیمی کشاورز</v>
      </c>
      <c r="D404" s="46" t="s">
        <v>660</v>
      </c>
      <c r="E404" s="6">
        <f>IFERROR(VLOOKUP(A404,'۵۰۰'!C:F,3,0)," ")</f>
        <v>3840.1</v>
      </c>
      <c r="F404" s="6">
        <f t="shared" si="95"/>
        <v>384.01</v>
      </c>
      <c r="G404" s="11">
        <f t="shared" si="96"/>
        <v>0.38401000000000002</v>
      </c>
      <c r="H404" s="6">
        <f t="shared" si="97"/>
        <v>7.6802000000000001</v>
      </c>
      <c r="I404" s="6">
        <f t="shared" si="98"/>
        <v>7.6801999999999999E-3</v>
      </c>
      <c r="J404" s="19">
        <f t="shared" si="106"/>
        <v>5.8305897365104077E-5</v>
      </c>
      <c r="K404" s="22">
        <f t="shared" si="99"/>
        <v>0.99691833115685669</v>
      </c>
      <c r="L404" s="9">
        <f t="shared" si="100"/>
        <v>0.33443374917468827</v>
      </c>
      <c r="M404" s="2">
        <f t="shared" si="107"/>
        <v>379</v>
      </c>
      <c r="N404" s="6">
        <f>IFERROR(VLOOKUP(A404,'۵۰۰'!C:F,4,0)," ")</f>
        <v>2877.7</v>
      </c>
      <c r="O404" s="6">
        <f t="shared" si="101"/>
        <v>287.77</v>
      </c>
      <c r="P404" s="11">
        <f t="shared" si="102"/>
        <v>0.28776999999999997</v>
      </c>
      <c r="Q404" s="6">
        <f t="shared" si="103"/>
        <v>5.7553999999999998</v>
      </c>
      <c r="R404" s="6">
        <f t="shared" si="104"/>
        <v>5.7553999999999999E-3</v>
      </c>
      <c r="S404" s="19">
        <f t="shared" si="108"/>
        <v>6.5322520758599026E-5</v>
      </c>
      <c r="T404" s="22">
        <f t="shared" si="105"/>
        <v>0.99666478331452735</v>
      </c>
    </row>
    <row r="405" spans="1:20">
      <c r="A405" s="1">
        <v>403</v>
      </c>
      <c r="B405" s="2" t="s">
        <v>594</v>
      </c>
      <c r="C405" s="1" t="str">
        <f>VLOOKUP(A405,'۵۰۰'!C:F,2,0)</f>
        <v>شرکت پیشرو الکترونیک فراسو</v>
      </c>
      <c r="D405" s="46" t="s">
        <v>665</v>
      </c>
      <c r="E405" s="6">
        <f>IFERROR(VLOOKUP(A405,'۵۰۰'!C:F,3,0)," ")</f>
        <v>3743.6</v>
      </c>
      <c r="F405" s="6">
        <f t="shared" si="95"/>
        <v>374.36</v>
      </c>
      <c r="G405" s="11">
        <f t="shared" si="96"/>
        <v>0.37436000000000003</v>
      </c>
      <c r="H405" s="6">
        <f t="shared" si="97"/>
        <v>7.4871999999999996</v>
      </c>
      <c r="I405" s="6">
        <f t="shared" si="98"/>
        <v>7.4871999999999994E-3</v>
      </c>
      <c r="J405" s="19">
        <f t="shared" si="106"/>
        <v>5.6840696173538093E-5</v>
      </c>
      <c r="K405" s="22">
        <f t="shared" si="99"/>
        <v>0.9969751718530302</v>
      </c>
      <c r="L405" s="9">
        <f t="shared" si="100"/>
        <v>-0.12923334573874212</v>
      </c>
      <c r="M405" s="2">
        <f t="shared" si="107"/>
        <v>328</v>
      </c>
      <c r="N405" s="6">
        <f>IFERROR(VLOOKUP(A405,'۵۰۰'!C:F,4,0)," ")</f>
        <v>4299.2</v>
      </c>
      <c r="O405" s="6">
        <f t="shared" si="101"/>
        <v>429.91999999999996</v>
      </c>
      <c r="P405" s="11">
        <f t="shared" si="102"/>
        <v>0.42991999999999997</v>
      </c>
      <c r="Q405" s="6">
        <f t="shared" si="103"/>
        <v>8.598399999999998</v>
      </c>
      <c r="R405" s="6">
        <f t="shared" si="104"/>
        <v>8.5983999999999974E-3</v>
      </c>
      <c r="S405" s="19">
        <f t="shared" si="108"/>
        <v>9.7589943790307845E-5</v>
      </c>
      <c r="T405" s="22">
        <f t="shared" si="105"/>
        <v>0.99676237325831762</v>
      </c>
    </row>
    <row r="406" spans="1:20">
      <c r="A406" s="1">
        <v>404</v>
      </c>
      <c r="B406" s="2" t="s">
        <v>594</v>
      </c>
      <c r="C406" s="1" t="str">
        <f>VLOOKUP(A406,'۵۰۰'!C:F,2,0)</f>
        <v>شرکت مدیریت ساخت تجهیزات معادن و صنایع معدنی ایرانیان</v>
      </c>
      <c r="D406" s="46" t="s">
        <v>642</v>
      </c>
      <c r="E406" s="6">
        <f>IFERROR(VLOOKUP(A406,'۵۰۰'!C:F,3,0)," ")</f>
        <v>3737.5</v>
      </c>
      <c r="F406" s="6">
        <f t="shared" si="95"/>
        <v>373.75</v>
      </c>
      <c r="G406" s="11">
        <f t="shared" si="96"/>
        <v>0.37375000000000003</v>
      </c>
      <c r="H406" s="6">
        <f t="shared" si="97"/>
        <v>7.4749999999999996</v>
      </c>
      <c r="I406" s="6">
        <f t="shared" si="98"/>
        <v>7.4749999999999999E-3</v>
      </c>
      <c r="J406" s="19">
        <f t="shared" si="106"/>
        <v>5.6748077238112681E-5</v>
      </c>
      <c r="K406" s="22">
        <f t="shared" si="99"/>
        <v>0.9970319199302683</v>
      </c>
      <c r="L406" s="9">
        <f t="shared" si="100"/>
        <v>5.9328510480430348</v>
      </c>
      <c r="M406" s="2">
        <f t="shared" si="107"/>
        <v>484</v>
      </c>
      <c r="N406" s="6">
        <f>IFERROR(VLOOKUP(A406,'۵۰۰'!C:F,4,0)," ")</f>
        <v>539.1</v>
      </c>
      <c r="O406" s="6">
        <f t="shared" si="101"/>
        <v>53.910000000000004</v>
      </c>
      <c r="P406" s="11">
        <f t="shared" si="102"/>
        <v>5.3910000000000007E-2</v>
      </c>
      <c r="Q406" s="6">
        <f t="shared" si="103"/>
        <v>1.0782</v>
      </c>
      <c r="R406" s="6">
        <f t="shared" si="104"/>
        <v>1.0782000000000001E-3</v>
      </c>
      <c r="S406" s="19">
        <f t="shared" si="108"/>
        <v>1.223733222398469E-5</v>
      </c>
      <c r="T406" s="22">
        <f t="shared" si="105"/>
        <v>0.99677461059054162</v>
      </c>
    </row>
    <row r="407" spans="1:20">
      <c r="A407" s="1">
        <v>405</v>
      </c>
      <c r="B407" s="2" t="s">
        <v>594</v>
      </c>
      <c r="C407" s="1" t="str">
        <f>VLOOKUP(A407,'۵۰۰'!C:F,2,0)</f>
        <v>شرکت مدیریت تولید برق منتظر قائم</v>
      </c>
      <c r="D407" s="46" t="s">
        <v>646</v>
      </c>
      <c r="E407" s="6">
        <f>IFERROR(VLOOKUP(A407,'۵۰۰'!C:F,3,0)," ")</f>
        <v>3598.5</v>
      </c>
      <c r="F407" s="6">
        <f t="shared" si="95"/>
        <v>359.85</v>
      </c>
      <c r="G407" s="11">
        <f t="shared" si="96"/>
        <v>0.35985</v>
      </c>
      <c r="H407" s="6">
        <f t="shared" si="97"/>
        <v>7.1970000000000001</v>
      </c>
      <c r="I407" s="6">
        <f t="shared" si="98"/>
        <v>7.1970000000000003E-3</v>
      </c>
      <c r="J407" s="19">
        <f t="shared" si="106"/>
        <v>5.4637580184976185E-5</v>
      </c>
      <c r="K407" s="22">
        <f t="shared" si="99"/>
        <v>0.99708655751045328</v>
      </c>
      <c r="L407" s="9">
        <f t="shared" si="100"/>
        <v>0.22510468797875594</v>
      </c>
      <c r="M407" s="2">
        <f t="shared" si="107"/>
        <v>375</v>
      </c>
      <c r="N407" s="6">
        <f>IFERROR(VLOOKUP(A407,'۵۰۰'!C:F,4,0)," ")</f>
        <v>2937.3</v>
      </c>
      <c r="O407" s="6">
        <f t="shared" si="101"/>
        <v>293.73</v>
      </c>
      <c r="P407" s="11">
        <f t="shared" si="102"/>
        <v>0.29372999999999999</v>
      </c>
      <c r="Q407" s="6">
        <f t="shared" si="103"/>
        <v>5.8746</v>
      </c>
      <c r="R407" s="6">
        <f t="shared" si="104"/>
        <v>5.8745999999999998E-3</v>
      </c>
      <c r="S407" s="19">
        <f t="shared" si="108"/>
        <v>6.6675414471360086E-5</v>
      </c>
      <c r="T407" s="22">
        <f t="shared" si="105"/>
        <v>0.99684128600501298</v>
      </c>
    </row>
    <row r="408" spans="1:20">
      <c r="A408" s="1">
        <v>406</v>
      </c>
      <c r="B408" s="2" t="s">
        <v>594</v>
      </c>
      <c r="C408" s="1" t="str">
        <f>VLOOKUP(A408,'۵۰۰'!C:F,2,0)</f>
        <v>شرکت صنایع شیمیایی سینا</v>
      </c>
      <c r="D408" s="46" t="s">
        <v>660</v>
      </c>
      <c r="E408" s="6">
        <f>IFERROR(VLOOKUP(A408,'۵۰۰'!C:F,3,0)," ")</f>
        <v>3538</v>
      </c>
      <c r="F408" s="6">
        <f t="shared" si="95"/>
        <v>353.8</v>
      </c>
      <c r="G408" s="11">
        <f t="shared" si="96"/>
        <v>0.3538</v>
      </c>
      <c r="H408" s="6">
        <f t="shared" si="97"/>
        <v>7.0759999999999996</v>
      </c>
      <c r="I408" s="6">
        <f t="shared" si="98"/>
        <v>7.0759999999999998E-3</v>
      </c>
      <c r="J408" s="19">
        <f t="shared" si="106"/>
        <v>5.3718982546740512E-5</v>
      </c>
      <c r="K408" s="22">
        <f t="shared" si="99"/>
        <v>0.99714027649299997</v>
      </c>
      <c r="L408" s="9">
        <f t="shared" si="100"/>
        <v>0.40659165904663452</v>
      </c>
      <c r="M408" s="2">
        <f t="shared" si="107"/>
        <v>397</v>
      </c>
      <c r="N408" s="6">
        <f>IFERROR(VLOOKUP(A408,'۵۰۰'!C:F,4,0)," ")</f>
        <v>2515.3000000000002</v>
      </c>
      <c r="O408" s="6">
        <f t="shared" si="101"/>
        <v>251.53000000000003</v>
      </c>
      <c r="P408" s="11">
        <f t="shared" si="102"/>
        <v>0.25153000000000003</v>
      </c>
      <c r="Q408" s="6">
        <f t="shared" si="103"/>
        <v>5.0306000000000006</v>
      </c>
      <c r="R408" s="6">
        <f t="shared" si="104"/>
        <v>5.0306000000000005E-3</v>
      </c>
      <c r="S408" s="19">
        <f t="shared" si="108"/>
        <v>5.7096200599125747E-5</v>
      </c>
      <c r="T408" s="22">
        <f t="shared" si="105"/>
        <v>0.99689838220561211</v>
      </c>
    </row>
    <row r="409" spans="1:20">
      <c r="A409" s="1">
        <v>407</v>
      </c>
      <c r="B409" s="2" t="s">
        <v>594</v>
      </c>
      <c r="C409" s="1" t="str">
        <f>VLOOKUP(A409,'۵۰۰'!C:F,2,0)</f>
        <v>شرکت ایران دارو</v>
      </c>
      <c r="D409" s="46" t="s">
        <v>666</v>
      </c>
      <c r="E409" s="6">
        <f>IFERROR(VLOOKUP(A409,'۵۰۰'!C:F,3,0)," ")</f>
        <v>3528.5</v>
      </c>
      <c r="F409" s="6">
        <f t="shared" si="95"/>
        <v>352.85</v>
      </c>
      <c r="G409" s="11">
        <f t="shared" si="96"/>
        <v>0.35285</v>
      </c>
      <c r="H409" s="6">
        <f t="shared" si="97"/>
        <v>7.0570000000000004</v>
      </c>
      <c r="I409" s="6">
        <f t="shared" si="98"/>
        <v>7.0570000000000008E-3</v>
      </c>
      <c r="J409" s="19">
        <f t="shared" si="106"/>
        <v>5.3574739942389464E-5</v>
      </c>
      <c r="K409" s="22">
        <f t="shared" si="99"/>
        <v>0.99719385123294235</v>
      </c>
      <c r="L409" s="9">
        <f t="shared" si="100"/>
        <v>0.23451822825554558</v>
      </c>
      <c r="M409" s="2">
        <f t="shared" si="107"/>
        <v>382</v>
      </c>
      <c r="N409" s="6">
        <f>IFERROR(VLOOKUP(A409,'۵۰۰'!C:F,4,0)," ")</f>
        <v>2858.2</v>
      </c>
      <c r="O409" s="6">
        <f t="shared" si="101"/>
        <v>285.82</v>
      </c>
      <c r="P409" s="11">
        <f t="shared" si="102"/>
        <v>0.28582000000000002</v>
      </c>
      <c r="Q409" s="6">
        <f t="shared" si="103"/>
        <v>5.7164000000000001</v>
      </c>
      <c r="R409" s="6">
        <f t="shared" si="104"/>
        <v>5.7164E-3</v>
      </c>
      <c r="S409" s="19">
        <f t="shared" si="108"/>
        <v>6.4879879359289622E-5</v>
      </c>
      <c r="T409" s="22">
        <f t="shared" si="105"/>
        <v>0.99696326208497144</v>
      </c>
    </row>
    <row r="410" spans="1:20">
      <c r="A410" s="1">
        <v>408</v>
      </c>
      <c r="B410" s="2" t="s">
        <v>594</v>
      </c>
      <c r="C410" s="1" t="str">
        <f>VLOOKUP(A410,'۵۰۰'!C:F,2,0)</f>
        <v>شرکت آلومراد</v>
      </c>
      <c r="D410" s="46" t="s">
        <v>645</v>
      </c>
      <c r="E410" s="6">
        <f>IFERROR(VLOOKUP(A410,'۵۰۰'!C:F,3,0)," ")</f>
        <v>3471.6</v>
      </c>
      <c r="F410" s="6">
        <f t="shared" si="95"/>
        <v>347.15999999999997</v>
      </c>
      <c r="G410" s="11">
        <f t="shared" si="96"/>
        <v>0.34715999999999997</v>
      </c>
      <c r="H410" s="6">
        <f t="shared" si="97"/>
        <v>6.9431999999999992</v>
      </c>
      <c r="I410" s="6">
        <f t="shared" si="98"/>
        <v>6.9431999999999992E-3</v>
      </c>
      <c r="J410" s="19">
        <f t="shared" si="106"/>
        <v>5.2710802659486811E-5</v>
      </c>
      <c r="K410" s="22">
        <f t="shared" si="99"/>
        <v>0.9972465620356018</v>
      </c>
      <c r="L410" s="9">
        <f t="shared" si="100"/>
        <v>0.43745600596248613</v>
      </c>
      <c r="M410" s="2">
        <f t="shared" si="107"/>
        <v>401</v>
      </c>
      <c r="N410" s="6">
        <f>IFERROR(VLOOKUP(A410,'۵۰۰'!C:F,4,0)," ")</f>
        <v>2415.1</v>
      </c>
      <c r="O410" s="6">
        <f t="shared" si="101"/>
        <v>241.51</v>
      </c>
      <c r="P410" s="11">
        <f t="shared" si="102"/>
        <v>0.24151</v>
      </c>
      <c r="Q410" s="6">
        <f t="shared" si="103"/>
        <v>4.8301999999999996</v>
      </c>
      <c r="R410" s="6">
        <f t="shared" si="104"/>
        <v>4.8301999999999998E-3</v>
      </c>
      <c r="S410" s="19">
        <f t="shared" si="108"/>
        <v>5.4821704793443553E-5</v>
      </c>
      <c r="T410" s="22">
        <f t="shared" si="105"/>
        <v>0.99701808378976486</v>
      </c>
    </row>
    <row r="411" spans="1:20">
      <c r="A411" s="1">
        <v>409</v>
      </c>
      <c r="B411" s="2" t="s">
        <v>594</v>
      </c>
      <c r="C411" s="1" t="str">
        <f>VLOOKUP(A411,'۵۰۰'!C:F,2,0)</f>
        <v>شرکت پرداخت نوین آرین</v>
      </c>
      <c r="D411" s="46" t="s">
        <v>652</v>
      </c>
      <c r="E411" s="6">
        <f>IFERROR(VLOOKUP(A411,'۵۰۰'!C:F,3,0)," ")</f>
        <v>3364.8</v>
      </c>
      <c r="F411" s="6">
        <f t="shared" si="95"/>
        <v>336.48</v>
      </c>
      <c r="G411" s="11">
        <f t="shared" si="96"/>
        <v>0.33648</v>
      </c>
      <c r="H411" s="6">
        <f t="shared" si="97"/>
        <v>6.7295999999999996</v>
      </c>
      <c r="I411" s="6">
        <f t="shared" si="98"/>
        <v>6.7295999999999996E-3</v>
      </c>
      <c r="J411" s="19">
        <f t="shared" si="106"/>
        <v>5.1089212117940208E-5</v>
      </c>
      <c r="K411" s="22">
        <f t="shared" si="99"/>
        <v>0.99729765124771974</v>
      </c>
      <c r="L411" s="9">
        <f t="shared" si="100"/>
        <v>0.34699759807846275</v>
      </c>
      <c r="M411" s="2">
        <f t="shared" si="107"/>
        <v>398</v>
      </c>
      <c r="N411" s="6">
        <f>IFERROR(VLOOKUP(A411,'۵۰۰'!C:F,4,0)," ")</f>
        <v>2498</v>
      </c>
      <c r="O411" s="6">
        <f t="shared" si="101"/>
        <v>249.8</v>
      </c>
      <c r="P411" s="11">
        <f t="shared" si="102"/>
        <v>0.24980000000000002</v>
      </c>
      <c r="Q411" s="6">
        <f t="shared" si="103"/>
        <v>4.9960000000000004</v>
      </c>
      <c r="R411" s="6">
        <f t="shared" si="104"/>
        <v>4.9960000000000004E-3</v>
      </c>
      <c r="S411" s="19">
        <f t="shared" si="108"/>
        <v>5.6703498229482013E-5</v>
      </c>
      <c r="T411" s="22">
        <f t="shared" si="105"/>
        <v>0.99707478728799437</v>
      </c>
    </row>
    <row r="412" spans="1:20">
      <c r="A412" s="1">
        <v>410</v>
      </c>
      <c r="B412" s="2" t="s">
        <v>594</v>
      </c>
      <c r="C412" s="1" t="str">
        <f>VLOOKUP(A412,'۵۰۰'!C:F,2,0)</f>
        <v>شرکت مدیریت تولید برق دماوند</v>
      </c>
      <c r="D412" s="46" t="s">
        <v>646</v>
      </c>
      <c r="E412" s="6">
        <f>IFERROR(VLOOKUP(A412,'۵۰۰'!C:F,3,0)," ")</f>
        <v>3332.9</v>
      </c>
      <c r="F412" s="6">
        <f t="shared" si="95"/>
        <v>333.29</v>
      </c>
      <c r="G412" s="11">
        <f t="shared" si="96"/>
        <v>0.33329000000000003</v>
      </c>
      <c r="H412" s="6">
        <f t="shared" si="97"/>
        <v>6.6657999999999999</v>
      </c>
      <c r="I412" s="6">
        <f t="shared" si="98"/>
        <v>6.6658000000000004E-3</v>
      </c>
      <c r="J412" s="19">
        <f t="shared" si="106"/>
        <v>5.0604860635961408E-5</v>
      </c>
      <c r="K412" s="22">
        <f t="shared" si="99"/>
        <v>0.99734825610835576</v>
      </c>
      <c r="L412" s="9">
        <f t="shared" si="100"/>
        <v>0.36588664399000059</v>
      </c>
      <c r="M412" s="2">
        <f t="shared" si="107"/>
        <v>400</v>
      </c>
      <c r="N412" s="6">
        <f>IFERROR(VLOOKUP(A412,'۵۰۰'!C:F,4,0)," ")</f>
        <v>2440.1</v>
      </c>
      <c r="O412" s="6">
        <f t="shared" si="101"/>
        <v>244.01</v>
      </c>
      <c r="P412" s="11">
        <f t="shared" si="102"/>
        <v>0.24401</v>
      </c>
      <c r="Q412" s="6">
        <f t="shared" si="103"/>
        <v>4.8802000000000003</v>
      </c>
      <c r="R412" s="6">
        <f t="shared" si="104"/>
        <v>4.8802000000000003E-3</v>
      </c>
      <c r="S412" s="19">
        <f t="shared" si="108"/>
        <v>5.5389193766917158E-5</v>
      </c>
      <c r="T412" s="22">
        <f t="shared" si="105"/>
        <v>0.99713017648176128</v>
      </c>
    </row>
    <row r="413" spans="1:20">
      <c r="A413" s="1">
        <v>411</v>
      </c>
      <c r="B413" s="2" t="s">
        <v>594</v>
      </c>
      <c r="C413" s="1" t="str">
        <f>VLOOKUP(A413,'۵۰۰'!C:F,2,0)</f>
        <v>شرکت صنایع سیمان گیلان سبز</v>
      </c>
      <c r="D413" s="46" t="s">
        <v>664</v>
      </c>
      <c r="E413" s="6">
        <f>IFERROR(VLOOKUP(A413,'۵۰۰'!C:F,3,0)," ")</f>
        <v>3329.9</v>
      </c>
      <c r="F413" s="6">
        <f t="shared" si="95"/>
        <v>332.99</v>
      </c>
      <c r="G413" s="11">
        <f t="shared" si="96"/>
        <v>0.33299000000000001</v>
      </c>
      <c r="H413" s="6">
        <f t="shared" si="97"/>
        <v>6.6597999999999997</v>
      </c>
      <c r="I413" s="6">
        <f t="shared" si="98"/>
        <v>6.6597999999999996E-3</v>
      </c>
      <c r="J413" s="19">
        <f t="shared" si="106"/>
        <v>5.055931033985054E-5</v>
      </c>
      <c r="K413" s="22">
        <f t="shared" si="99"/>
        <v>0.99739881541869557</v>
      </c>
      <c r="L413" s="9">
        <f t="shared" si="100"/>
        <v>0.14323479932708483</v>
      </c>
      <c r="M413" s="2">
        <f t="shared" si="107"/>
        <v>377</v>
      </c>
      <c r="N413" s="6">
        <f>IFERROR(VLOOKUP(A413,'۵۰۰'!C:F,4,0)," ")</f>
        <v>2912.7</v>
      </c>
      <c r="O413" s="6">
        <f t="shared" si="101"/>
        <v>291.27</v>
      </c>
      <c r="P413" s="11">
        <f t="shared" si="102"/>
        <v>0.29126999999999997</v>
      </c>
      <c r="Q413" s="6">
        <f t="shared" si="103"/>
        <v>5.8254000000000001</v>
      </c>
      <c r="R413" s="6">
        <f t="shared" si="104"/>
        <v>5.8254000000000005E-3</v>
      </c>
      <c r="S413" s="19">
        <f t="shared" si="108"/>
        <v>6.6117005321462079E-5</v>
      </c>
      <c r="T413" s="22">
        <f t="shared" si="105"/>
        <v>0.99719629348708272</v>
      </c>
    </row>
    <row r="414" spans="1:20">
      <c r="A414" s="1">
        <v>412</v>
      </c>
      <c r="B414" s="2" t="s">
        <v>594</v>
      </c>
      <c r="C414" s="1" t="str">
        <f>VLOOKUP(A414,'۵۰۰'!C:F,2,0)</f>
        <v>شرکت کارگزاری مبین سرمایه</v>
      </c>
      <c r="D414" s="46" t="s">
        <v>655</v>
      </c>
      <c r="E414" s="6">
        <f>IFERROR(VLOOKUP(A414,'۵۰۰'!C:F,3,0)," ")</f>
        <v>3252.6</v>
      </c>
      <c r="F414" s="6">
        <f t="shared" si="95"/>
        <v>325.26</v>
      </c>
      <c r="G414" s="11">
        <f t="shared" si="96"/>
        <v>0.32525999999999999</v>
      </c>
      <c r="H414" s="6">
        <f t="shared" si="97"/>
        <v>6.5052000000000003</v>
      </c>
      <c r="I414" s="6">
        <f t="shared" si="98"/>
        <v>6.5052E-3</v>
      </c>
      <c r="J414" s="19">
        <f t="shared" si="106"/>
        <v>4.9385631043394062E-5</v>
      </c>
      <c r="K414" s="22">
        <f t="shared" si="99"/>
        <v>0.99744820104973897</v>
      </c>
      <c r="L414" s="9">
        <f t="shared" si="100"/>
        <v>0.20022140221402207</v>
      </c>
      <c r="M414" s="2">
        <f t="shared" si="107"/>
        <v>386</v>
      </c>
      <c r="N414" s="6">
        <f>IFERROR(VLOOKUP(A414,'۵۰۰'!C:F,4,0)," ")</f>
        <v>2710</v>
      </c>
      <c r="O414" s="6">
        <f t="shared" si="101"/>
        <v>271</v>
      </c>
      <c r="P414" s="11">
        <f t="shared" si="102"/>
        <v>0.27100000000000002</v>
      </c>
      <c r="Q414" s="6">
        <f t="shared" si="103"/>
        <v>5.42</v>
      </c>
      <c r="R414" s="6">
        <f t="shared" si="104"/>
        <v>5.4200000000000003E-3</v>
      </c>
      <c r="S414" s="19">
        <f t="shared" si="108"/>
        <v>6.1515804724538128E-5</v>
      </c>
      <c r="T414" s="22">
        <f t="shared" si="105"/>
        <v>0.9972578092918073</v>
      </c>
    </row>
    <row r="415" spans="1:20">
      <c r="A415" s="1">
        <v>413</v>
      </c>
      <c r="B415" s="2" t="s">
        <v>594</v>
      </c>
      <c r="C415" s="1" t="str">
        <f>VLOOKUP(A415,'۵۰۰'!C:F,2,0)</f>
        <v>شرکت راموفارمین</v>
      </c>
      <c r="D415" s="46" t="s">
        <v>666</v>
      </c>
      <c r="E415" s="6">
        <f>IFERROR(VLOOKUP(A415,'۵۰۰'!C:F,3,0)," ")</f>
        <v>3133</v>
      </c>
      <c r="F415" s="6">
        <f t="shared" si="95"/>
        <v>313.3</v>
      </c>
      <c r="G415" s="11">
        <f t="shared" si="96"/>
        <v>0.31330000000000002</v>
      </c>
      <c r="H415" s="6">
        <f t="shared" si="97"/>
        <v>6.266</v>
      </c>
      <c r="I415" s="6">
        <f t="shared" si="98"/>
        <v>6.2659999999999999E-3</v>
      </c>
      <c r="J415" s="19">
        <f t="shared" si="106"/>
        <v>4.7569692571774457E-5</v>
      </c>
      <c r="K415" s="22">
        <f t="shared" si="99"/>
        <v>0.99749577074231077</v>
      </c>
      <c r="L415" s="9">
        <f t="shared" si="100"/>
        <v>1.3828719196836023</v>
      </c>
      <c r="M415" s="2">
        <f t="shared" si="107"/>
        <v>445</v>
      </c>
      <c r="N415" s="6">
        <f>IFERROR(VLOOKUP(A415,'۵۰۰'!C:F,4,0)," ")</f>
        <v>1314.8</v>
      </c>
      <c r="O415" s="6">
        <f t="shared" si="101"/>
        <v>131.47999999999999</v>
      </c>
      <c r="P415" s="11">
        <f t="shared" si="102"/>
        <v>0.13147999999999999</v>
      </c>
      <c r="Q415" s="6">
        <f t="shared" si="103"/>
        <v>2.6295999999999995</v>
      </c>
      <c r="R415" s="6">
        <f t="shared" si="104"/>
        <v>2.6295999999999993E-3</v>
      </c>
      <c r="S415" s="19">
        <f t="shared" si="108"/>
        <v>2.9845380092923508E-5</v>
      </c>
      <c r="T415" s="22">
        <f t="shared" si="105"/>
        <v>0.99728765467190017</v>
      </c>
    </row>
    <row r="416" spans="1:20">
      <c r="A416" s="1">
        <v>414</v>
      </c>
      <c r="B416" s="2" t="s">
        <v>594</v>
      </c>
      <c r="C416" s="1" t="str">
        <f>VLOOKUP(A416,'۵۰۰'!C:F,2,0)</f>
        <v>شرکت سیمان زنجان</v>
      </c>
      <c r="D416" s="46" t="s">
        <v>664</v>
      </c>
      <c r="E416" s="6">
        <f>IFERROR(VLOOKUP(A416,'۵۰۰'!C:F,3,0)," ")</f>
        <v>3029.6</v>
      </c>
      <c r="F416" s="6">
        <f t="shared" si="95"/>
        <v>302.95999999999998</v>
      </c>
      <c r="G416" s="11">
        <f t="shared" si="96"/>
        <v>0.30296000000000001</v>
      </c>
      <c r="H416" s="6">
        <f t="shared" si="97"/>
        <v>6.0591999999999997</v>
      </c>
      <c r="I416" s="6">
        <f t="shared" si="98"/>
        <v>6.0591999999999998E-3</v>
      </c>
      <c r="J416" s="19">
        <f t="shared" si="106"/>
        <v>4.5999725699153491E-5</v>
      </c>
      <c r="K416" s="22">
        <f t="shared" si="99"/>
        <v>0.99754177046800996</v>
      </c>
      <c r="L416" s="9">
        <f t="shared" si="100"/>
        <v>1.2676646706586827</v>
      </c>
      <c r="M416" s="2">
        <f t="shared" si="107"/>
        <v>444</v>
      </c>
      <c r="N416" s="6">
        <f>IFERROR(VLOOKUP(A416,'۵۰۰'!C:F,4,0)," ")</f>
        <v>1336</v>
      </c>
      <c r="O416" s="6">
        <f t="shared" si="101"/>
        <v>133.6</v>
      </c>
      <c r="P416" s="11">
        <f t="shared" si="102"/>
        <v>0.1336</v>
      </c>
      <c r="Q416" s="6">
        <f t="shared" si="103"/>
        <v>2.6720000000000002</v>
      </c>
      <c r="R416" s="6">
        <f t="shared" si="104"/>
        <v>2.6720000000000003E-3</v>
      </c>
      <c r="S416" s="19">
        <f t="shared" si="108"/>
        <v>3.0326610742429135E-5</v>
      </c>
      <c r="T416" s="22">
        <f t="shared" si="105"/>
        <v>0.9973179812826426</v>
      </c>
    </row>
    <row r="417" spans="1:20">
      <c r="A417" s="1">
        <v>415</v>
      </c>
      <c r="B417" s="2" t="s">
        <v>594</v>
      </c>
      <c r="C417" s="1" t="str">
        <f>VLOOKUP(A417,'۵۰۰'!C:F,2,0)</f>
        <v>شرکت سمند ترابر بین الملل</v>
      </c>
      <c r="D417" s="46" t="s">
        <v>653</v>
      </c>
      <c r="E417" s="6">
        <f>IFERROR(VLOOKUP(A417,'۵۰۰'!C:F,3,0)," ")</f>
        <v>3029.5</v>
      </c>
      <c r="F417" s="6">
        <f t="shared" si="95"/>
        <v>302.95</v>
      </c>
      <c r="G417" s="11">
        <f t="shared" si="96"/>
        <v>0.30295</v>
      </c>
      <c r="H417" s="6">
        <f t="shared" si="97"/>
        <v>6.0590000000000002</v>
      </c>
      <c r="I417" s="6">
        <f t="shared" si="98"/>
        <v>6.0590000000000001E-3</v>
      </c>
      <c r="J417" s="19">
        <f t="shared" si="106"/>
        <v>4.5998207355949796E-5</v>
      </c>
      <c r="K417" s="22">
        <f t="shared" si="99"/>
        <v>0.99758776867536592</v>
      </c>
      <c r="L417" s="9">
        <f t="shared" si="100"/>
        <v>0.44896690262100614</v>
      </c>
      <c r="M417" s="2">
        <f t="shared" si="107"/>
        <v>415</v>
      </c>
      <c r="N417" s="6">
        <f>IFERROR(VLOOKUP(A417,'۵۰۰'!C:F,4,0)," ")</f>
        <v>2090.8000000000002</v>
      </c>
      <c r="O417" s="6">
        <f t="shared" si="101"/>
        <v>209.08</v>
      </c>
      <c r="P417" s="11">
        <f t="shared" si="102"/>
        <v>0.20908000000000002</v>
      </c>
      <c r="Q417" s="6">
        <f t="shared" si="103"/>
        <v>4.1816000000000004</v>
      </c>
      <c r="R417" s="6">
        <f t="shared" si="104"/>
        <v>4.1816000000000006E-3</v>
      </c>
      <c r="S417" s="19">
        <f t="shared" si="108"/>
        <v>4.7460237829544039E-5</v>
      </c>
      <c r="T417" s="22">
        <f t="shared" si="105"/>
        <v>0.99736544152047213</v>
      </c>
    </row>
    <row r="418" spans="1:20">
      <c r="A418" s="1">
        <v>416</v>
      </c>
      <c r="B418" s="2" t="s">
        <v>594</v>
      </c>
      <c r="C418" s="1" t="str">
        <f>VLOOKUP(A418,'۵۰۰'!C:F,2,0)</f>
        <v>شرکت فرآوری مواد معدنی ایران</v>
      </c>
      <c r="D418" s="46" t="s">
        <v>709</v>
      </c>
      <c r="E418" s="6">
        <f>IFERROR(VLOOKUP(A418,'۵۰۰'!C:F,3,0)," ")</f>
        <v>3012.9</v>
      </c>
      <c r="F418" s="6">
        <f t="shared" si="95"/>
        <v>301.29000000000002</v>
      </c>
      <c r="G418" s="11">
        <f t="shared" si="96"/>
        <v>0.30129</v>
      </c>
      <c r="H418" s="6">
        <f t="shared" si="97"/>
        <v>6.0258000000000003</v>
      </c>
      <c r="I418" s="6">
        <f t="shared" si="98"/>
        <v>6.0258000000000004E-3</v>
      </c>
      <c r="J418" s="19">
        <f t="shared" si="106"/>
        <v>4.5746162384136376E-5</v>
      </c>
      <c r="K418" s="22">
        <f t="shared" si="99"/>
        <v>0.99763351483775009</v>
      </c>
      <c r="L418" s="9">
        <f t="shared" si="100"/>
        <v>-0.25415882760669373</v>
      </c>
      <c r="M418" s="2">
        <f t="shared" si="107"/>
        <v>338</v>
      </c>
      <c r="N418" s="6">
        <f>IFERROR(VLOOKUP(A418,'۵۰۰'!C:F,4,0)," ")</f>
        <v>4039.6</v>
      </c>
      <c r="O418" s="6">
        <f t="shared" si="101"/>
        <v>403.96</v>
      </c>
      <c r="P418" s="11">
        <f t="shared" si="102"/>
        <v>0.40395999999999999</v>
      </c>
      <c r="Q418" s="6">
        <f t="shared" si="103"/>
        <v>8.0792000000000002</v>
      </c>
      <c r="R418" s="6">
        <f t="shared" si="104"/>
        <v>8.0791999999999999E-3</v>
      </c>
      <c r="S418" s="19">
        <f t="shared" si="108"/>
        <v>9.1697138289758022E-5</v>
      </c>
      <c r="T418" s="22">
        <f t="shared" si="105"/>
        <v>0.99745713865876184</v>
      </c>
    </row>
    <row r="419" spans="1:20">
      <c r="A419" s="1">
        <v>417</v>
      </c>
      <c r="B419" s="2" t="s">
        <v>594</v>
      </c>
      <c r="C419" s="1" t="str">
        <f>VLOOKUP(A419,'۵۰۰'!C:F,2,0)</f>
        <v>شرکت پالایش روغن های صنعتی زنگان</v>
      </c>
      <c r="D419" s="46" t="s">
        <v>640</v>
      </c>
      <c r="E419" s="6">
        <f>IFERROR(VLOOKUP(A419,'۵۰۰'!C:F,3,0)," ")</f>
        <v>3004.4</v>
      </c>
      <c r="F419" s="6">
        <f t="shared" si="95"/>
        <v>300.44</v>
      </c>
      <c r="G419" s="11">
        <f t="shared" si="96"/>
        <v>0.30043999999999998</v>
      </c>
      <c r="H419" s="6">
        <f t="shared" si="97"/>
        <v>6.0087999999999999</v>
      </c>
      <c r="I419" s="6">
        <f t="shared" si="98"/>
        <v>6.0087999999999999E-3</v>
      </c>
      <c r="J419" s="19">
        <f t="shared" si="106"/>
        <v>4.5617103211822268E-5</v>
      </c>
      <c r="K419" s="22">
        <f t="shared" si="99"/>
        <v>0.99767913194096192</v>
      </c>
      <c r="L419" s="9">
        <f t="shared" si="100"/>
        <v>0.89158219479947132</v>
      </c>
      <c r="M419" s="2">
        <f t="shared" si="107"/>
        <v>432</v>
      </c>
      <c r="N419" s="6">
        <f>IFERROR(VLOOKUP(A419,'۵۰۰'!C:F,4,0)," ")</f>
        <v>1588.3</v>
      </c>
      <c r="O419" s="6">
        <f t="shared" si="101"/>
        <v>158.82999999999998</v>
      </c>
      <c r="P419" s="11">
        <f t="shared" si="102"/>
        <v>0.15882999999999997</v>
      </c>
      <c r="Q419" s="6">
        <f t="shared" si="103"/>
        <v>3.1765999999999996</v>
      </c>
      <c r="R419" s="6">
        <f t="shared" si="104"/>
        <v>3.1765999999999995E-3</v>
      </c>
      <c r="S419" s="19">
        <f t="shared" si="108"/>
        <v>3.6053709462724681E-5</v>
      </c>
      <c r="T419" s="22">
        <f t="shared" si="105"/>
        <v>0.99749319236822453</v>
      </c>
    </row>
    <row r="420" spans="1:20">
      <c r="A420" s="1">
        <v>418</v>
      </c>
      <c r="B420" s="2" t="s">
        <v>594</v>
      </c>
      <c r="C420" s="1" t="str">
        <f>VLOOKUP(A420,'۵۰۰'!C:F,2,0)</f>
        <v>شرکت خدمات پشتیبان پاسارگاد آریان</v>
      </c>
      <c r="D420" s="47" t="s">
        <v>652</v>
      </c>
      <c r="E420" s="6">
        <f>IFERROR(VLOOKUP(A420,'۵۰۰'!C:F,3,0)," ")</f>
        <v>2996.1</v>
      </c>
      <c r="F420" s="6">
        <f t="shared" si="95"/>
        <v>299.61</v>
      </c>
      <c r="G420" s="11">
        <f t="shared" si="96"/>
        <v>0.29960999999999999</v>
      </c>
      <c r="H420" s="6">
        <f t="shared" si="97"/>
        <v>5.9922000000000004</v>
      </c>
      <c r="I420" s="6">
        <f t="shared" si="98"/>
        <v>5.9922000000000005E-3</v>
      </c>
      <c r="J420" s="19">
        <f t="shared" si="106"/>
        <v>4.5491080725915565E-5</v>
      </c>
      <c r="K420" s="22">
        <f t="shared" si="99"/>
        <v>0.99772462302168785</v>
      </c>
      <c r="L420" s="9">
        <f t="shared" si="100"/>
        <v>0.60536891175052232</v>
      </c>
      <c r="M420" s="2">
        <f t="shared" si="107"/>
        <v>422</v>
      </c>
      <c r="N420" s="6">
        <f>IFERROR(VLOOKUP(A420,'۵۰۰'!C:F,4,0)," ")</f>
        <v>1866.3</v>
      </c>
      <c r="O420" s="6">
        <f t="shared" si="101"/>
        <v>186.63</v>
      </c>
      <c r="P420" s="11">
        <f t="shared" si="102"/>
        <v>0.18662999999999999</v>
      </c>
      <c r="Q420" s="6">
        <f t="shared" si="103"/>
        <v>3.7326000000000001</v>
      </c>
      <c r="R420" s="6">
        <f t="shared" si="104"/>
        <v>3.7326E-3</v>
      </c>
      <c r="S420" s="19">
        <f t="shared" si="108"/>
        <v>4.2364186847751108E-5</v>
      </c>
      <c r="T420" s="22">
        <f t="shared" si="105"/>
        <v>0.99753555655507231</v>
      </c>
    </row>
    <row r="421" spans="1:20">
      <c r="A421" s="1">
        <v>419</v>
      </c>
      <c r="B421" s="2" t="s">
        <v>594</v>
      </c>
      <c r="C421" s="1" t="str">
        <f>VLOOKUP(A421,'۵۰۰'!C:F,2,0)</f>
        <v>شرکت افق تامین انرژی طوس</v>
      </c>
      <c r="D421" s="46" t="s">
        <v>646</v>
      </c>
      <c r="E421" s="6">
        <f>IFERROR(VLOOKUP(A421,'۵۰۰'!C:F,3,0)," ")</f>
        <v>2991.6</v>
      </c>
      <c r="F421" s="6">
        <f t="shared" si="95"/>
        <v>299.15999999999997</v>
      </c>
      <c r="G421" s="11">
        <f t="shared" si="96"/>
        <v>0.29915999999999998</v>
      </c>
      <c r="H421" s="6">
        <f t="shared" si="97"/>
        <v>5.9831999999999992</v>
      </c>
      <c r="I421" s="6">
        <f t="shared" si="98"/>
        <v>5.9831999999999993E-3</v>
      </c>
      <c r="J421" s="19">
        <f t="shared" si="106"/>
        <v>4.5422755281749266E-5</v>
      </c>
      <c r="K421" s="22">
        <f t="shared" si="99"/>
        <v>0.99777004577696959</v>
      </c>
      <c r="L421" s="9">
        <f t="shared" si="100"/>
        <v>5.0753398194654187E-2</v>
      </c>
      <c r="M421" s="2">
        <f t="shared" si="107"/>
        <v>383</v>
      </c>
      <c r="N421" s="6">
        <f>IFERROR(VLOOKUP(A421,'۵۰۰'!C:F,4,0)," ")</f>
        <v>2847.1</v>
      </c>
      <c r="O421" s="6">
        <f t="shared" si="101"/>
        <v>284.70999999999998</v>
      </c>
      <c r="P421" s="11">
        <f t="shared" si="102"/>
        <v>0.28470999999999996</v>
      </c>
      <c r="Q421" s="6">
        <f t="shared" si="103"/>
        <v>5.6942000000000004</v>
      </c>
      <c r="R421" s="6">
        <f t="shared" si="104"/>
        <v>5.6942E-3</v>
      </c>
      <c r="S421" s="19">
        <f t="shared" si="108"/>
        <v>6.462791425506734E-5</v>
      </c>
      <c r="T421" s="22">
        <f t="shared" si="105"/>
        <v>0.99760018446932741</v>
      </c>
    </row>
    <row r="422" spans="1:20">
      <c r="A422" s="1">
        <v>420</v>
      </c>
      <c r="B422" s="2" t="s">
        <v>594</v>
      </c>
      <c r="C422" s="1" t="str">
        <f>VLOOKUP(A422,'۵۰۰'!C:F,2,0)</f>
        <v>شرکت تندیس تجارت باختر</v>
      </c>
      <c r="D422" s="46" t="s">
        <v>667</v>
      </c>
      <c r="E422" s="6">
        <f>IFERROR(VLOOKUP(A422,'۵۰۰'!C:F,3,0)," ")</f>
        <v>2914.8</v>
      </c>
      <c r="F422" s="6">
        <f t="shared" si="95"/>
        <v>291.48</v>
      </c>
      <c r="G422" s="11">
        <f t="shared" si="96"/>
        <v>0.29148000000000002</v>
      </c>
      <c r="H422" s="6">
        <f t="shared" si="97"/>
        <v>5.8296000000000001</v>
      </c>
      <c r="I422" s="6">
        <f t="shared" si="98"/>
        <v>5.8295999999999999E-3</v>
      </c>
      <c r="J422" s="19">
        <f t="shared" si="106"/>
        <v>4.4256667701311258E-5</v>
      </c>
      <c r="K422" s="22">
        <f t="shared" si="99"/>
        <v>0.99781430244467095</v>
      </c>
      <c r="L422" s="9">
        <f t="shared" si="100"/>
        <v>-0.21372501416201339</v>
      </c>
      <c r="M422" s="2">
        <f t="shared" si="107"/>
        <v>348</v>
      </c>
      <c r="N422" s="6">
        <f>IFERROR(VLOOKUP(A422,'۵۰۰'!C:F,4,0)," ")</f>
        <v>3707.1</v>
      </c>
      <c r="O422" s="6">
        <f t="shared" si="101"/>
        <v>370.71</v>
      </c>
      <c r="P422" s="11">
        <f t="shared" si="102"/>
        <v>0.37070999999999998</v>
      </c>
      <c r="Q422" s="6">
        <f t="shared" si="103"/>
        <v>7.4142000000000001</v>
      </c>
      <c r="R422" s="6">
        <f t="shared" si="104"/>
        <v>7.4142000000000001E-3</v>
      </c>
      <c r="S422" s="19">
        <f t="shared" si="108"/>
        <v>8.4149534942559145E-5</v>
      </c>
      <c r="T422" s="22">
        <f t="shared" si="105"/>
        <v>0.99768433400426992</v>
      </c>
    </row>
    <row r="423" spans="1:20">
      <c r="A423" s="1">
        <v>421</v>
      </c>
      <c r="B423" s="2" t="s">
        <v>594</v>
      </c>
      <c r="C423" s="1" t="str">
        <f>VLOOKUP(A423,'۵۰۰'!C:F,2,0)</f>
        <v>شرکت توسعه تجارت الکترونیک کوروش</v>
      </c>
      <c r="D423" s="46" t="s">
        <v>649</v>
      </c>
      <c r="E423" s="6">
        <f>IFERROR(VLOOKUP(A423,'۵۰۰'!C:F,3,0)," ")</f>
        <v>2863.3</v>
      </c>
      <c r="F423" s="6">
        <f t="shared" si="95"/>
        <v>286.33000000000004</v>
      </c>
      <c r="G423" s="11">
        <f t="shared" si="96"/>
        <v>0.28633000000000003</v>
      </c>
      <c r="H423" s="6">
        <f t="shared" si="97"/>
        <v>5.7266000000000012</v>
      </c>
      <c r="I423" s="6">
        <f t="shared" si="98"/>
        <v>5.726600000000001E-3</v>
      </c>
      <c r="J423" s="19">
        <f t="shared" si="106"/>
        <v>4.3474720951408176E-5</v>
      </c>
      <c r="K423" s="22">
        <f t="shared" si="99"/>
        <v>0.99785777716562241</v>
      </c>
      <c r="L423" s="9">
        <f t="shared" si="100"/>
        <v>0.55453607687713768</v>
      </c>
      <c r="M423" s="2">
        <f t="shared" si="107"/>
        <v>424</v>
      </c>
      <c r="N423" s="6">
        <f>IFERROR(VLOOKUP(A423,'۵۰۰'!C:F,4,0)," ")</f>
        <v>1841.9</v>
      </c>
      <c r="O423" s="6">
        <f t="shared" si="101"/>
        <v>184.19</v>
      </c>
      <c r="P423" s="11">
        <f t="shared" si="102"/>
        <v>0.18418999999999999</v>
      </c>
      <c r="Q423" s="6">
        <f t="shared" si="103"/>
        <v>3.6838000000000002</v>
      </c>
      <c r="R423" s="6">
        <f t="shared" si="104"/>
        <v>3.6838000000000001E-3</v>
      </c>
      <c r="S423" s="19">
        <f t="shared" si="108"/>
        <v>4.1810317609640879E-5</v>
      </c>
      <c r="T423" s="22">
        <f t="shared" si="105"/>
        <v>0.99772614432187956</v>
      </c>
    </row>
    <row r="424" spans="1:20">
      <c r="A424" s="1">
        <v>422</v>
      </c>
      <c r="B424" s="2" t="s">
        <v>594</v>
      </c>
      <c r="C424" s="1" t="str">
        <f>VLOOKUP(A424,'۵۰۰'!C:F,2,0)</f>
        <v>شرکت تیسا کیش</v>
      </c>
      <c r="D424" s="46" t="s">
        <v>667</v>
      </c>
      <c r="E424" s="6">
        <f>IFERROR(VLOOKUP(A424,'۵۰۰'!C:F,3,0)," ")</f>
        <v>2822.9</v>
      </c>
      <c r="F424" s="6">
        <f t="shared" ref="F424:F487" si="109">E424/10</f>
        <v>282.29000000000002</v>
      </c>
      <c r="G424" s="11">
        <f t="shared" ref="G424:G487" si="110">F424/1000</f>
        <v>0.28229000000000004</v>
      </c>
      <c r="H424" s="6">
        <f t="shared" ref="H424:H487" si="111">F424*1000000000/$C$1/1000000</f>
        <v>5.6458000000000004</v>
      </c>
      <c r="I424" s="6">
        <f t="shared" ref="I424:I487" si="112">H424/1000</f>
        <v>5.6458000000000003E-3</v>
      </c>
      <c r="J424" s="19">
        <f t="shared" si="106"/>
        <v>4.2861310297115261E-5</v>
      </c>
      <c r="K424" s="22">
        <f t="shared" ref="K424:K487" si="113">J424+K423</f>
        <v>0.99790063847591948</v>
      </c>
      <c r="L424" s="9">
        <f t="shared" ref="L424:L487" si="114">IFERROR(E424/N424-1," ")</f>
        <v>5.6790955375861207E-2</v>
      </c>
      <c r="M424" s="2">
        <f t="shared" si="107"/>
        <v>392</v>
      </c>
      <c r="N424" s="6">
        <f>IFERROR(VLOOKUP(A424,'۵۰۰'!C:F,4,0)," ")</f>
        <v>2671.2</v>
      </c>
      <c r="O424" s="6">
        <f t="shared" ref="O424:O487" si="115">N424/10</f>
        <v>267.12</v>
      </c>
      <c r="P424" s="11">
        <f t="shared" ref="P424:P487" si="116">O424/1000</f>
        <v>0.26712000000000002</v>
      </c>
      <c r="Q424" s="6">
        <f t="shared" ref="Q424:Q487" si="117">O424*1000000000/$C$1/1000000</f>
        <v>5.3423999999999996</v>
      </c>
      <c r="R424" s="6">
        <f t="shared" ref="R424:R487" si="118">Q424/1000</f>
        <v>5.3423999999999998E-3</v>
      </c>
      <c r="S424" s="19">
        <f t="shared" si="108"/>
        <v>6.0635061837707099E-5</v>
      </c>
      <c r="T424" s="22">
        <f t="shared" ref="T424:T487" si="119">S424+T423</f>
        <v>0.99778677938371729</v>
      </c>
    </row>
    <row r="425" spans="1:20">
      <c r="A425" s="1">
        <v>423</v>
      </c>
      <c r="B425" s="2" t="s">
        <v>594</v>
      </c>
      <c r="C425" s="1" t="str">
        <f>VLOOKUP(A425,'۵۰۰'!C:F,2,0)</f>
        <v>شرکت خدمات دریایی و کشتیرانی خط دریا بندر (هولدینگ)</v>
      </c>
      <c r="D425" s="46" t="s">
        <v>653</v>
      </c>
      <c r="E425" s="6">
        <f>IFERROR(VLOOKUP(A425,'۵۰۰'!C:F,3,0)," ")</f>
        <v>2794.1</v>
      </c>
      <c r="F425" s="6">
        <f t="shared" si="109"/>
        <v>279.40999999999997</v>
      </c>
      <c r="G425" s="11">
        <f t="shared" si="110"/>
        <v>0.27940999999999999</v>
      </c>
      <c r="H425" s="6">
        <f t="shared" si="111"/>
        <v>5.5881999999999987</v>
      </c>
      <c r="I425" s="6">
        <f t="shared" si="112"/>
        <v>5.5881999999999989E-3</v>
      </c>
      <c r="J425" s="19">
        <f t="shared" si="106"/>
        <v>4.2424027454450997E-5</v>
      </c>
      <c r="K425" s="22">
        <f t="shared" si="113"/>
        <v>0.99794306250337395</v>
      </c>
      <c r="L425" s="9">
        <f t="shared" si="114"/>
        <v>0.27444809341361065</v>
      </c>
      <c r="M425" s="2">
        <f t="shared" si="107"/>
        <v>411</v>
      </c>
      <c r="N425" s="6">
        <f>IFERROR(VLOOKUP(A425,'۵۰۰'!C:F,4,0)," ")</f>
        <v>2192.4</v>
      </c>
      <c r="O425" s="6">
        <f t="shared" si="115"/>
        <v>219.24</v>
      </c>
      <c r="P425" s="11">
        <f t="shared" si="116"/>
        <v>0.21924000000000002</v>
      </c>
      <c r="Q425" s="6">
        <f t="shared" si="117"/>
        <v>4.3848000000000003</v>
      </c>
      <c r="R425" s="6">
        <f t="shared" si="118"/>
        <v>4.3848000000000003E-3</v>
      </c>
      <c r="S425" s="19">
        <f t="shared" si="108"/>
        <v>4.976651301774074E-5</v>
      </c>
      <c r="T425" s="22">
        <f t="shared" si="119"/>
        <v>0.99783654589673498</v>
      </c>
    </row>
    <row r="426" spans="1:20">
      <c r="A426" s="1">
        <v>424</v>
      </c>
      <c r="B426" s="2" t="s">
        <v>594</v>
      </c>
      <c r="C426" s="1" t="str">
        <f>VLOOKUP(A426,'۵۰۰'!C:F,2,0)</f>
        <v>شرکت پرستیژلند ایران</v>
      </c>
      <c r="D426" s="46" t="s">
        <v>667</v>
      </c>
      <c r="E426" s="6">
        <f>IFERROR(VLOOKUP(A426,'۵۰۰'!C:F,3,0)," ")</f>
        <v>2722.5</v>
      </c>
      <c r="F426" s="6">
        <f t="shared" si="109"/>
        <v>272.25</v>
      </c>
      <c r="G426" s="11">
        <f t="shared" si="110"/>
        <v>0.27224999999999999</v>
      </c>
      <c r="H426" s="6">
        <f t="shared" si="111"/>
        <v>5.4450000000000003</v>
      </c>
      <c r="I426" s="6">
        <f t="shared" si="112"/>
        <v>5.4450000000000002E-3</v>
      </c>
      <c r="J426" s="19">
        <f t="shared" si="106"/>
        <v>4.1336893720605157E-5</v>
      </c>
      <c r="K426" s="22">
        <f t="shared" si="113"/>
        <v>0.9979843993970946</v>
      </c>
      <c r="L426" s="9">
        <f t="shared" si="114"/>
        <v>-0.67038754434180414</v>
      </c>
      <c r="M426" s="2">
        <f t="shared" si="107"/>
        <v>260</v>
      </c>
      <c r="N426" s="6">
        <f>IFERROR(VLOOKUP(A426,'۵۰۰'!C:F,4,0)," ")</f>
        <v>8259.7000000000007</v>
      </c>
      <c r="O426" s="6">
        <f t="shared" si="115"/>
        <v>825.97</v>
      </c>
      <c r="P426" s="11">
        <f t="shared" si="116"/>
        <v>0.82596999999999998</v>
      </c>
      <c r="Q426" s="6">
        <f t="shared" si="117"/>
        <v>16.519400000000001</v>
      </c>
      <c r="R426" s="6">
        <f t="shared" si="118"/>
        <v>1.65194E-2</v>
      </c>
      <c r="S426" s="19">
        <f t="shared" si="108"/>
        <v>1.8749154696799542E-4</v>
      </c>
      <c r="T426" s="22">
        <f t="shared" si="119"/>
        <v>0.99802403744370294</v>
      </c>
    </row>
    <row r="427" spans="1:20">
      <c r="A427" s="1">
        <v>425</v>
      </c>
      <c r="B427" s="2" t="s">
        <v>594</v>
      </c>
      <c r="C427" s="1" t="str">
        <f>VLOOKUP(A427,'۵۰۰'!C:F,2,0)</f>
        <v>شرکت مرکز تحقیقات و نوآوری صنایع خودرو سایپا</v>
      </c>
      <c r="D427" s="46" t="s">
        <v>662</v>
      </c>
      <c r="E427" s="6">
        <f>IFERROR(VLOOKUP(A427,'۵۰۰'!C:F,3,0)," ")</f>
        <v>2718.9</v>
      </c>
      <c r="F427" s="6">
        <f t="shared" si="109"/>
        <v>271.89</v>
      </c>
      <c r="G427" s="11">
        <f t="shared" si="110"/>
        <v>0.27188999999999997</v>
      </c>
      <c r="H427" s="6">
        <f t="shared" si="111"/>
        <v>5.4378000000000002</v>
      </c>
      <c r="I427" s="6">
        <f t="shared" si="112"/>
        <v>5.4378000000000004E-3</v>
      </c>
      <c r="J427" s="19">
        <f t="shared" si="106"/>
        <v>4.128223336527213E-5</v>
      </c>
      <c r="K427" s="22">
        <f t="shared" si="113"/>
        <v>0.9980256816304599</v>
      </c>
      <c r="L427" s="9">
        <f t="shared" si="114"/>
        <v>0.59747356051703893</v>
      </c>
      <c r="M427" s="2">
        <f t="shared" si="107"/>
        <v>429</v>
      </c>
      <c r="N427" s="6">
        <f>IFERROR(VLOOKUP(A427,'۵۰۰'!C:F,4,0)," ")</f>
        <v>1702</v>
      </c>
      <c r="O427" s="6">
        <f t="shared" si="115"/>
        <v>170.2</v>
      </c>
      <c r="P427" s="11">
        <f t="shared" si="116"/>
        <v>0.17019999999999999</v>
      </c>
      <c r="Q427" s="6">
        <f t="shared" si="117"/>
        <v>3.4039999999999999</v>
      </c>
      <c r="R427" s="6">
        <f t="shared" si="118"/>
        <v>3.4039999999999999E-3</v>
      </c>
      <c r="S427" s="19">
        <f t="shared" si="108"/>
        <v>3.8634649314082621E-5</v>
      </c>
      <c r="T427" s="22">
        <f t="shared" si="119"/>
        <v>0.99806267209301702</v>
      </c>
    </row>
    <row r="428" spans="1:20">
      <c r="A428" s="1">
        <v>426</v>
      </c>
      <c r="B428" s="2" t="s">
        <v>594</v>
      </c>
      <c r="C428" s="1" t="str">
        <f>VLOOKUP(A428,'۵۰۰'!C:F,2,0)</f>
        <v>شرکت نیروگاه سیکل ترکیبی سپهر زواره اصفهان</v>
      </c>
      <c r="D428" s="46" t="s">
        <v>646</v>
      </c>
      <c r="E428" s="6">
        <f>IFERROR(VLOOKUP(A428,'۵۰۰'!C:F,3,0)," ")</f>
        <v>2687.2</v>
      </c>
      <c r="F428" s="6">
        <f t="shared" si="109"/>
        <v>268.71999999999997</v>
      </c>
      <c r="G428" s="11">
        <f t="shared" si="110"/>
        <v>0.26871999999999996</v>
      </c>
      <c r="H428" s="6">
        <f t="shared" si="111"/>
        <v>5.3743999999999987</v>
      </c>
      <c r="I428" s="6">
        <f t="shared" si="112"/>
        <v>5.3743999999999988E-3</v>
      </c>
      <c r="J428" s="19">
        <f t="shared" si="106"/>
        <v>4.08009185697007E-5</v>
      </c>
      <c r="K428" s="22">
        <f t="shared" si="113"/>
        <v>0.99806648254902963</v>
      </c>
      <c r="L428" s="9">
        <f t="shared" si="114"/>
        <v>0.70832803560076285</v>
      </c>
      <c r="M428" s="2">
        <f t="shared" si="107"/>
        <v>433</v>
      </c>
      <c r="N428" s="6">
        <f>IFERROR(VLOOKUP(A428,'۵۰۰'!C:F,4,0)," ")</f>
        <v>1573</v>
      </c>
      <c r="O428" s="6">
        <f t="shared" si="115"/>
        <v>157.30000000000001</v>
      </c>
      <c r="P428" s="11">
        <f t="shared" si="116"/>
        <v>0.15730000000000002</v>
      </c>
      <c r="Q428" s="6">
        <f t="shared" si="117"/>
        <v>3.1459999999999999</v>
      </c>
      <c r="R428" s="6">
        <f t="shared" si="118"/>
        <v>3.1459999999999999E-3</v>
      </c>
      <c r="S428" s="19">
        <f t="shared" si="108"/>
        <v>3.5706406210958845E-5</v>
      </c>
      <c r="T428" s="22">
        <f t="shared" si="119"/>
        <v>0.998098378499228</v>
      </c>
    </row>
    <row r="429" spans="1:20">
      <c r="A429" s="1">
        <v>427</v>
      </c>
      <c r="B429" s="2" t="s">
        <v>594</v>
      </c>
      <c r="C429" s="1" t="str">
        <f>VLOOKUP(A429,'۵۰۰'!C:F,2,0)</f>
        <v>شرکت مدیریت تولید برق آذربایجان غربی</v>
      </c>
      <c r="D429" s="46" t="s">
        <v>646</v>
      </c>
      <c r="E429" s="6">
        <f>IFERROR(VLOOKUP(A429,'۵۰۰'!C:F,3,0)," ")</f>
        <v>2675.4</v>
      </c>
      <c r="F429" s="6">
        <f t="shared" si="109"/>
        <v>267.54000000000002</v>
      </c>
      <c r="G429" s="11">
        <f t="shared" si="110"/>
        <v>0.26754</v>
      </c>
      <c r="H429" s="6">
        <f t="shared" si="111"/>
        <v>5.3508000000000013</v>
      </c>
      <c r="I429" s="6">
        <f t="shared" si="112"/>
        <v>5.350800000000001E-3</v>
      </c>
      <c r="J429" s="19">
        <f t="shared" si="106"/>
        <v>4.0621754071664665E-5</v>
      </c>
      <c r="K429" s="22">
        <f t="shared" si="113"/>
        <v>0.99810710430310134</v>
      </c>
      <c r="L429" s="9">
        <f t="shared" si="114"/>
        <v>0.91072703899442931</v>
      </c>
      <c r="M429" s="2">
        <f t="shared" si="107"/>
        <v>441</v>
      </c>
      <c r="N429" s="6">
        <f>IFERROR(VLOOKUP(A429,'۵۰۰'!C:F,4,0)," ")</f>
        <v>1400.2</v>
      </c>
      <c r="O429" s="6">
        <f t="shared" si="115"/>
        <v>140.02000000000001</v>
      </c>
      <c r="P429" s="11">
        <f t="shared" si="116"/>
        <v>0.14002000000000001</v>
      </c>
      <c r="Q429" s="6">
        <f t="shared" si="117"/>
        <v>2.8003999999999998</v>
      </c>
      <c r="R429" s="6">
        <f t="shared" si="118"/>
        <v>2.8003999999999998E-3</v>
      </c>
      <c r="S429" s="19">
        <f t="shared" si="108"/>
        <v>3.178392242630933E-5</v>
      </c>
      <c r="T429" s="22">
        <f t="shared" si="119"/>
        <v>0.99813016242165431</v>
      </c>
    </row>
    <row r="430" spans="1:20">
      <c r="A430" s="1">
        <v>428</v>
      </c>
      <c r="B430" s="2" t="s">
        <v>594</v>
      </c>
      <c r="C430" s="1" t="str">
        <f>VLOOKUP(A430,'۵۰۰'!C:F,2,0)</f>
        <v>شرکت تعاونی مشکات رنگ ماهان</v>
      </c>
      <c r="D430" s="46" t="s">
        <v>660</v>
      </c>
      <c r="E430" s="6">
        <f>IFERROR(VLOOKUP(A430,'۵۰۰'!C:F,3,0)," ")</f>
        <v>2581.1999999999998</v>
      </c>
      <c r="F430" s="6">
        <f t="shared" si="109"/>
        <v>258.12</v>
      </c>
      <c r="G430" s="11">
        <f t="shared" si="110"/>
        <v>0.25812000000000002</v>
      </c>
      <c r="H430" s="6">
        <f t="shared" si="111"/>
        <v>5.1623999999999999</v>
      </c>
      <c r="I430" s="6">
        <f t="shared" si="112"/>
        <v>5.1624000000000001E-3</v>
      </c>
      <c r="J430" s="19">
        <f t="shared" si="106"/>
        <v>3.9191474773783667E-5</v>
      </c>
      <c r="K430" s="22">
        <f t="shared" si="113"/>
        <v>0.99814629577787517</v>
      </c>
      <c r="L430" s="9">
        <f t="shared" si="114"/>
        <v>1.980600461893764</v>
      </c>
      <c r="M430" s="2">
        <f t="shared" si="107"/>
        <v>465</v>
      </c>
      <c r="N430" s="6">
        <f>IFERROR(VLOOKUP(A430,'۵۰۰'!C:F,4,0)," ")</f>
        <v>866</v>
      </c>
      <c r="O430" s="6">
        <f t="shared" si="115"/>
        <v>86.6</v>
      </c>
      <c r="P430" s="11">
        <f t="shared" si="116"/>
        <v>8.6599999999999996E-2</v>
      </c>
      <c r="Q430" s="6">
        <f t="shared" si="117"/>
        <v>1.732</v>
      </c>
      <c r="R430" s="6">
        <f t="shared" si="118"/>
        <v>1.732E-3</v>
      </c>
      <c r="S430" s="19">
        <f t="shared" si="108"/>
        <v>1.9657818041125468E-5</v>
      </c>
      <c r="T430" s="22">
        <f t="shared" si="119"/>
        <v>0.99814982023969545</v>
      </c>
    </row>
    <row r="431" spans="1:20">
      <c r="A431" s="1">
        <v>429</v>
      </c>
      <c r="B431" s="2" t="s">
        <v>594</v>
      </c>
      <c r="C431" s="1" t="str">
        <f>VLOOKUP(A431,'۵۰۰'!C:F,2,0)</f>
        <v>شرکت پارس طبیعت سلولز</v>
      </c>
      <c r="D431" s="46" t="s">
        <v>670</v>
      </c>
      <c r="E431" s="6">
        <f>IFERROR(VLOOKUP(A431,'۵۰۰'!C:F,3,0)," ")</f>
        <v>2507.3000000000002</v>
      </c>
      <c r="F431" s="6">
        <f t="shared" si="109"/>
        <v>250.73000000000002</v>
      </c>
      <c r="G431" s="11">
        <f t="shared" si="110"/>
        <v>0.25073000000000001</v>
      </c>
      <c r="H431" s="6">
        <f t="shared" si="111"/>
        <v>5.0146000000000006</v>
      </c>
      <c r="I431" s="6">
        <f t="shared" si="112"/>
        <v>5.014600000000001E-3</v>
      </c>
      <c r="J431" s="19">
        <f t="shared" si="106"/>
        <v>3.8069419146252832E-5</v>
      </c>
      <c r="K431" s="22">
        <f t="shared" si="113"/>
        <v>0.99818436519702147</v>
      </c>
      <c r="L431" s="9">
        <f t="shared" si="114"/>
        <v>2.8639235629526896</v>
      </c>
      <c r="M431" s="2">
        <f t="shared" si="107"/>
        <v>479</v>
      </c>
      <c r="N431" s="6">
        <f>IFERROR(VLOOKUP(A431,'۵۰۰'!C:F,4,0)," ")</f>
        <v>648.9</v>
      </c>
      <c r="O431" s="6">
        <f t="shared" si="115"/>
        <v>64.89</v>
      </c>
      <c r="P431" s="11">
        <f t="shared" si="116"/>
        <v>6.4890000000000003E-2</v>
      </c>
      <c r="Q431" s="6">
        <f t="shared" si="117"/>
        <v>1.2978000000000001</v>
      </c>
      <c r="R431" s="6">
        <f t="shared" si="118"/>
        <v>1.2978E-3</v>
      </c>
      <c r="S431" s="19">
        <f t="shared" si="108"/>
        <v>1.4729743795480735E-5</v>
      </c>
      <c r="T431" s="22">
        <f t="shared" si="119"/>
        <v>0.99816454998349091</v>
      </c>
    </row>
    <row r="432" spans="1:20">
      <c r="A432" s="1">
        <v>430</v>
      </c>
      <c r="B432" s="2" t="s">
        <v>594</v>
      </c>
      <c r="C432" s="1" t="str">
        <f>VLOOKUP(A432,'۵۰۰'!C:F,2,0)</f>
        <v>شرکت پردیس اطلاع رسان سپهر</v>
      </c>
      <c r="D432" s="46" t="s">
        <v>652</v>
      </c>
      <c r="E432" s="6">
        <f>IFERROR(VLOOKUP(A432,'۵۰۰'!C:F,3,0)," ")</f>
        <v>2438</v>
      </c>
      <c r="F432" s="6">
        <f t="shared" si="109"/>
        <v>243.8</v>
      </c>
      <c r="G432" s="11">
        <f t="shared" si="110"/>
        <v>0.24380000000000002</v>
      </c>
      <c r="H432" s="6">
        <f t="shared" si="111"/>
        <v>4.8760000000000003</v>
      </c>
      <c r="I432" s="6">
        <f t="shared" si="112"/>
        <v>4.8760000000000001E-3</v>
      </c>
      <c r="J432" s="19">
        <f t="shared" si="106"/>
        <v>3.7017207306091965E-5</v>
      </c>
      <c r="K432" s="22">
        <f t="shared" si="113"/>
        <v>0.99822138240432756</v>
      </c>
      <c r="L432" s="9">
        <f t="shared" si="114"/>
        <v>0.74055829228243009</v>
      </c>
      <c r="M432" s="2">
        <f t="shared" si="107"/>
        <v>440</v>
      </c>
      <c r="N432" s="6">
        <f>IFERROR(VLOOKUP(A432,'۵۰۰'!C:F,4,0)," ")</f>
        <v>1400.7</v>
      </c>
      <c r="O432" s="6">
        <f t="shared" si="115"/>
        <v>140.07</v>
      </c>
      <c r="P432" s="11">
        <f t="shared" si="116"/>
        <v>0.14007</v>
      </c>
      <c r="Q432" s="6">
        <f t="shared" si="117"/>
        <v>2.8014000000000001</v>
      </c>
      <c r="R432" s="6">
        <f t="shared" si="118"/>
        <v>2.8013999999999999E-3</v>
      </c>
      <c r="S432" s="19">
        <f t="shared" si="108"/>
        <v>3.1795272205778801E-5</v>
      </c>
      <c r="T432" s="22">
        <f t="shared" si="119"/>
        <v>0.99819634525569667</v>
      </c>
    </row>
    <row r="433" spans="1:20">
      <c r="A433" s="1">
        <v>431</v>
      </c>
      <c r="B433" s="2" t="s">
        <v>594</v>
      </c>
      <c r="C433" s="1" t="str">
        <f>VLOOKUP(A433,'۵۰۰'!C:F,2,0)</f>
        <v>شرکت سیمان سفید نی ریز</v>
      </c>
      <c r="D433" s="46" t="s">
        <v>664</v>
      </c>
      <c r="E433" s="6">
        <f>IFERROR(VLOOKUP(A433,'۵۰۰'!C:F,3,0)," ")</f>
        <v>2426.4</v>
      </c>
      <c r="F433" s="6">
        <f t="shared" si="109"/>
        <v>242.64000000000001</v>
      </c>
      <c r="G433" s="11">
        <f t="shared" si="110"/>
        <v>0.24264000000000002</v>
      </c>
      <c r="H433" s="6">
        <f t="shared" si="111"/>
        <v>4.8528000000000002</v>
      </c>
      <c r="I433" s="6">
        <f t="shared" si="112"/>
        <v>4.8528E-3</v>
      </c>
      <c r="J433" s="19">
        <f t="shared" si="106"/>
        <v>3.6841079494463307E-5</v>
      </c>
      <c r="K433" s="22">
        <f t="shared" si="113"/>
        <v>0.99825822348382198</v>
      </c>
      <c r="L433" s="9">
        <f t="shared" si="114"/>
        <v>0.39424237200482692</v>
      </c>
      <c r="M433" s="2">
        <f t="shared" si="107"/>
        <v>428</v>
      </c>
      <c r="N433" s="6">
        <f>IFERROR(VLOOKUP(A433,'۵۰۰'!C:F,4,0)," ")</f>
        <v>1740.3</v>
      </c>
      <c r="O433" s="6">
        <f t="shared" si="115"/>
        <v>174.03</v>
      </c>
      <c r="P433" s="11">
        <f t="shared" si="116"/>
        <v>0.17402999999999999</v>
      </c>
      <c r="Q433" s="6">
        <f t="shared" si="117"/>
        <v>3.4805999999999999</v>
      </c>
      <c r="R433" s="6">
        <f t="shared" si="118"/>
        <v>3.4805999999999999E-3</v>
      </c>
      <c r="S433" s="19">
        <f t="shared" si="108"/>
        <v>3.9504042421444172E-5</v>
      </c>
      <c r="T433" s="22">
        <f t="shared" si="119"/>
        <v>0.99823584929811815</v>
      </c>
    </row>
    <row r="434" spans="1:20">
      <c r="A434" s="1">
        <v>432</v>
      </c>
      <c r="B434" s="2" t="s">
        <v>594</v>
      </c>
      <c r="C434" s="1" t="str">
        <f>VLOOKUP(A434,'۵۰۰'!C:F,2,0)</f>
        <v>شرکت صنایع بسته بندی نصر گستر اراک</v>
      </c>
      <c r="D434" s="46" t="s">
        <v>658</v>
      </c>
      <c r="E434" s="6">
        <f>IFERROR(VLOOKUP(A434,'۵۰۰'!C:F,3,0)," ")</f>
        <v>2419.9</v>
      </c>
      <c r="F434" s="6">
        <f t="shared" si="109"/>
        <v>241.99</v>
      </c>
      <c r="G434" s="11">
        <f t="shared" si="110"/>
        <v>0.24199000000000001</v>
      </c>
      <c r="H434" s="6">
        <f t="shared" si="111"/>
        <v>4.8398000000000003</v>
      </c>
      <c r="I434" s="6">
        <f t="shared" si="112"/>
        <v>4.8398E-3</v>
      </c>
      <c r="J434" s="19">
        <f t="shared" si="106"/>
        <v>3.6742387186223107E-5</v>
      </c>
      <c r="K434" s="22">
        <f t="shared" si="113"/>
        <v>0.99829496587100819</v>
      </c>
      <c r="L434" s="9">
        <f t="shared" si="114"/>
        <v>0.24429247223364881</v>
      </c>
      <c r="M434" s="2">
        <f t="shared" si="107"/>
        <v>419</v>
      </c>
      <c r="N434" s="6">
        <f>IFERROR(VLOOKUP(A434,'۵۰۰'!C:F,4,0)," ")</f>
        <v>1944.8</v>
      </c>
      <c r="O434" s="6">
        <f t="shared" si="115"/>
        <v>194.48</v>
      </c>
      <c r="P434" s="11">
        <f t="shared" si="116"/>
        <v>0.19447999999999999</v>
      </c>
      <c r="Q434" s="6">
        <f t="shared" si="117"/>
        <v>3.8896000000000002</v>
      </c>
      <c r="R434" s="6">
        <f t="shared" si="118"/>
        <v>3.8896E-3</v>
      </c>
      <c r="S434" s="19">
        <f t="shared" si="108"/>
        <v>4.4146102224458215E-5</v>
      </c>
      <c r="T434" s="22">
        <f t="shared" si="119"/>
        <v>0.99827999540034262</v>
      </c>
    </row>
    <row r="435" spans="1:20">
      <c r="A435" s="1">
        <v>433</v>
      </c>
      <c r="B435" s="2" t="s">
        <v>594</v>
      </c>
      <c r="C435" s="1" t="str">
        <f>VLOOKUP(A435,'۵۰۰'!C:F,2,0)</f>
        <v>شرکت فخر ایران</v>
      </c>
      <c r="D435" s="46" t="s">
        <v>656</v>
      </c>
      <c r="E435" s="6">
        <f>IFERROR(VLOOKUP(A435,'۵۰۰'!C:F,3,0)," ")</f>
        <v>2404.1</v>
      </c>
      <c r="F435" s="6">
        <f t="shared" si="109"/>
        <v>240.41</v>
      </c>
      <c r="G435" s="11">
        <f t="shared" si="110"/>
        <v>0.24040999999999998</v>
      </c>
      <c r="H435" s="6">
        <f t="shared" si="111"/>
        <v>4.8082000000000003</v>
      </c>
      <c r="I435" s="6">
        <f t="shared" si="112"/>
        <v>4.8082000000000003E-3</v>
      </c>
      <c r="J435" s="19">
        <f t="shared" si="106"/>
        <v>3.650248896003925E-5</v>
      </c>
      <c r="K435" s="22">
        <f t="shared" si="113"/>
        <v>0.99833146835996822</v>
      </c>
      <c r="L435" s="9">
        <f t="shared" si="114"/>
        <v>1.5867226167419841</v>
      </c>
      <c r="M435" s="2">
        <f t="shared" si="107"/>
        <v>461</v>
      </c>
      <c r="N435" s="6">
        <f>IFERROR(VLOOKUP(A435,'۵۰۰'!C:F,4,0)," ")</f>
        <v>929.4</v>
      </c>
      <c r="O435" s="6">
        <f t="shared" si="115"/>
        <v>92.94</v>
      </c>
      <c r="P435" s="11">
        <f t="shared" si="116"/>
        <v>9.2939999999999995E-2</v>
      </c>
      <c r="Q435" s="6">
        <f t="shared" si="117"/>
        <v>1.8588</v>
      </c>
      <c r="R435" s="6">
        <f t="shared" si="118"/>
        <v>1.8588000000000001E-3</v>
      </c>
      <c r="S435" s="19">
        <f t="shared" si="108"/>
        <v>2.1096970077854518E-5</v>
      </c>
      <c r="T435" s="22">
        <f t="shared" si="119"/>
        <v>0.99830109237042053</v>
      </c>
    </row>
    <row r="436" spans="1:20">
      <c r="A436" s="1">
        <v>434</v>
      </c>
      <c r="B436" s="2" t="s">
        <v>594</v>
      </c>
      <c r="C436" s="1" t="str">
        <f>VLOOKUP(A436,'۵۰۰'!C:F,2,0)</f>
        <v>شرکت توسعه گردشگری ایران</v>
      </c>
      <c r="D436" s="46" t="s">
        <v>669</v>
      </c>
      <c r="E436" s="6">
        <f>IFERROR(VLOOKUP(A436,'۵۰۰'!C:F,3,0)," ")</f>
        <v>2386.4</v>
      </c>
      <c r="F436" s="6">
        <f t="shared" si="109"/>
        <v>238.64000000000001</v>
      </c>
      <c r="G436" s="11">
        <f t="shared" si="110"/>
        <v>0.23864000000000002</v>
      </c>
      <c r="H436" s="6">
        <f t="shared" si="111"/>
        <v>4.7728000000000002</v>
      </c>
      <c r="I436" s="6">
        <f t="shared" si="112"/>
        <v>4.7727999999999998E-3</v>
      </c>
      <c r="J436" s="19">
        <f t="shared" si="106"/>
        <v>3.6233742212985174E-5</v>
      </c>
      <c r="K436" s="22">
        <f t="shared" si="113"/>
        <v>0.99836770210218118</v>
      </c>
      <c r="L436" s="9">
        <f t="shared" si="114"/>
        <v>4.0377876293012456</v>
      </c>
      <c r="M436" s="2">
        <f t="shared" si="107"/>
        <v>489</v>
      </c>
      <c r="N436" s="6">
        <f>IFERROR(VLOOKUP(A436,'۵۰۰'!C:F,4,0)," ")</f>
        <v>473.7</v>
      </c>
      <c r="O436" s="6">
        <f t="shared" si="115"/>
        <v>47.37</v>
      </c>
      <c r="P436" s="11">
        <f t="shared" si="116"/>
        <v>4.7369999999999995E-2</v>
      </c>
      <c r="Q436" s="6">
        <f t="shared" si="117"/>
        <v>0.94740000000000002</v>
      </c>
      <c r="R436" s="6">
        <f t="shared" si="118"/>
        <v>9.4740000000000004E-4</v>
      </c>
      <c r="S436" s="19">
        <f t="shared" si="108"/>
        <v>1.0752781069377754E-5</v>
      </c>
      <c r="T436" s="22">
        <f t="shared" si="119"/>
        <v>0.99831184515148985</v>
      </c>
    </row>
    <row r="437" spans="1:20">
      <c r="A437" s="1">
        <v>435</v>
      </c>
      <c r="B437" s="2" t="s">
        <v>594</v>
      </c>
      <c r="C437" s="1" t="str">
        <f>VLOOKUP(A437,'۵۰۰'!C:F,2,0)</f>
        <v>شرکت پخش سراسری کالای کالبر</v>
      </c>
      <c r="D437" s="46" t="s">
        <v>656</v>
      </c>
      <c r="E437" s="6">
        <f>IFERROR(VLOOKUP(A437,'۵۰۰'!C:F,3,0)," ")</f>
        <v>2367.3000000000002</v>
      </c>
      <c r="F437" s="6">
        <f t="shared" si="109"/>
        <v>236.73000000000002</v>
      </c>
      <c r="G437" s="11">
        <f t="shared" si="110"/>
        <v>0.23673000000000002</v>
      </c>
      <c r="H437" s="6">
        <f t="shared" si="111"/>
        <v>4.7346000000000013</v>
      </c>
      <c r="I437" s="6">
        <f t="shared" si="112"/>
        <v>4.7346000000000011E-3</v>
      </c>
      <c r="J437" s="19">
        <f t="shared" si="106"/>
        <v>3.5943738661079376E-5</v>
      </c>
      <c r="K437" s="22">
        <f t="shared" si="113"/>
        <v>0.99840364584084229</v>
      </c>
      <c r="L437" s="9">
        <f t="shared" si="114"/>
        <v>0.32934636118598393</v>
      </c>
      <c r="M437" s="2">
        <f t="shared" si="107"/>
        <v>427</v>
      </c>
      <c r="N437" s="6">
        <f>IFERROR(VLOOKUP(A437,'۵۰۰'!C:F,4,0)," ")</f>
        <v>1780.8</v>
      </c>
      <c r="O437" s="6">
        <f t="shared" si="115"/>
        <v>178.07999999999998</v>
      </c>
      <c r="P437" s="11">
        <f t="shared" si="116"/>
        <v>0.17807999999999999</v>
      </c>
      <c r="Q437" s="6">
        <f t="shared" si="117"/>
        <v>3.5615999999999994</v>
      </c>
      <c r="R437" s="6">
        <f t="shared" si="118"/>
        <v>3.5615999999999994E-3</v>
      </c>
      <c r="S437" s="19">
        <f t="shared" si="108"/>
        <v>4.0423374558471393E-5</v>
      </c>
      <c r="T437" s="22">
        <f t="shared" si="119"/>
        <v>0.9983522685260483</v>
      </c>
    </row>
    <row r="438" spans="1:20">
      <c r="A438" s="1">
        <v>436</v>
      </c>
      <c r="B438" s="2" t="s">
        <v>594</v>
      </c>
      <c r="C438" s="1" t="str">
        <f>VLOOKUP(A438,'۵۰۰'!C:F,2,0)</f>
        <v>شرکت سرمایه گذاری خانه گستر یکم</v>
      </c>
      <c r="D438" s="46" t="s">
        <v>655</v>
      </c>
      <c r="E438" s="6">
        <f>IFERROR(VLOOKUP(A438,'۵۰۰'!C:F,3,0)," ")</f>
        <v>2361.1</v>
      </c>
      <c r="F438" s="6">
        <f t="shared" si="109"/>
        <v>236.10999999999999</v>
      </c>
      <c r="G438" s="11">
        <f t="shared" si="110"/>
        <v>0.23610999999999999</v>
      </c>
      <c r="H438" s="6">
        <f t="shared" si="111"/>
        <v>4.7222</v>
      </c>
      <c r="I438" s="6">
        <f t="shared" si="112"/>
        <v>4.7222000000000002E-3</v>
      </c>
      <c r="J438" s="19">
        <f t="shared" si="106"/>
        <v>3.5849601382450262E-5</v>
      </c>
      <c r="K438" s="22">
        <f t="shared" si="113"/>
        <v>0.99843949544222477</v>
      </c>
      <c r="L438" s="9">
        <f t="shared" si="114"/>
        <v>1.5448372494072</v>
      </c>
      <c r="M438" s="2">
        <f t="shared" si="107"/>
        <v>462</v>
      </c>
      <c r="N438" s="6">
        <f>IFERROR(VLOOKUP(A438,'۵۰۰'!C:F,4,0)," ")</f>
        <v>927.8</v>
      </c>
      <c r="O438" s="6">
        <f t="shared" si="115"/>
        <v>92.78</v>
      </c>
      <c r="P438" s="11">
        <f t="shared" si="116"/>
        <v>9.2780000000000001E-2</v>
      </c>
      <c r="Q438" s="6">
        <f t="shared" si="117"/>
        <v>1.8555999999999999</v>
      </c>
      <c r="R438" s="6">
        <f t="shared" si="118"/>
        <v>1.8556E-3</v>
      </c>
      <c r="S438" s="19">
        <f t="shared" si="108"/>
        <v>2.1060650783552205E-5</v>
      </c>
      <c r="T438" s="22">
        <f t="shared" si="119"/>
        <v>0.99837332917683186</v>
      </c>
    </row>
    <row r="439" spans="1:20">
      <c r="A439" s="1">
        <v>437</v>
      </c>
      <c r="B439" s="2" t="s">
        <v>594</v>
      </c>
      <c r="C439" s="1" t="str">
        <f>VLOOKUP(A439,'۵۰۰'!C:F,2,0)</f>
        <v>شرکت فراپردازان آروند امید</v>
      </c>
      <c r="D439" s="46" t="s">
        <v>652</v>
      </c>
      <c r="E439" s="6">
        <f>IFERROR(VLOOKUP(A439,'۵۰۰'!C:F,3,0)," ")</f>
        <v>2347.9</v>
      </c>
      <c r="F439" s="6">
        <f t="shared" si="109"/>
        <v>234.79000000000002</v>
      </c>
      <c r="G439" s="11">
        <f t="shared" si="110"/>
        <v>0.23479000000000003</v>
      </c>
      <c r="H439" s="6">
        <f t="shared" si="111"/>
        <v>4.6958000000000011</v>
      </c>
      <c r="I439" s="6">
        <f t="shared" si="112"/>
        <v>4.6958000000000008E-3</v>
      </c>
      <c r="J439" s="19">
        <f t="shared" si="106"/>
        <v>3.5649180079562485E-5</v>
      </c>
      <c r="K439" s="22">
        <f t="shared" si="113"/>
        <v>0.99847514462230436</v>
      </c>
      <c r="L439" s="9">
        <f t="shared" si="114"/>
        <v>1.6547942107643601</v>
      </c>
      <c r="M439" s="2">
        <f t="shared" si="107"/>
        <v>463</v>
      </c>
      <c r="N439" s="6">
        <f>IFERROR(VLOOKUP(A439,'۵۰۰'!C:F,4,0)," ")</f>
        <v>884.4</v>
      </c>
      <c r="O439" s="6">
        <f t="shared" si="115"/>
        <v>88.44</v>
      </c>
      <c r="P439" s="11">
        <f t="shared" si="116"/>
        <v>8.8439999999999991E-2</v>
      </c>
      <c r="Q439" s="6">
        <f t="shared" si="117"/>
        <v>1.7687999999999999</v>
      </c>
      <c r="R439" s="6">
        <f t="shared" si="118"/>
        <v>1.7687999999999998E-3</v>
      </c>
      <c r="S439" s="19">
        <f t="shared" si="108"/>
        <v>2.0075489925602037E-5</v>
      </c>
      <c r="T439" s="22">
        <f t="shared" si="119"/>
        <v>0.99839340466675741</v>
      </c>
    </row>
    <row r="440" spans="1:20">
      <c r="A440" s="1">
        <v>438</v>
      </c>
      <c r="B440" s="2" t="s">
        <v>594</v>
      </c>
      <c r="C440" s="1" t="str">
        <f>VLOOKUP(A440,'۵۰۰'!C:F,2,0)</f>
        <v>شرکت داروسازی آوه سینا (هولدینگ)</v>
      </c>
      <c r="D440" s="46" t="s">
        <v>666</v>
      </c>
      <c r="E440" s="6">
        <f>IFERROR(VLOOKUP(A440,'۵۰۰'!C:F,3,0)," ")</f>
        <v>2322.1</v>
      </c>
      <c r="F440" s="6">
        <f t="shared" si="109"/>
        <v>232.20999999999998</v>
      </c>
      <c r="G440" s="11">
        <f t="shared" si="110"/>
        <v>0.23220999999999997</v>
      </c>
      <c r="H440" s="6">
        <f t="shared" si="111"/>
        <v>4.6441999999999988</v>
      </c>
      <c r="I440" s="6">
        <f t="shared" si="112"/>
        <v>4.6441999999999985E-3</v>
      </c>
      <c r="J440" s="19">
        <f t="shared" si="106"/>
        <v>3.5257447533009076E-5</v>
      </c>
      <c r="K440" s="22">
        <f t="shared" si="113"/>
        <v>0.99851040206983732</v>
      </c>
      <c r="L440" s="9">
        <f t="shared" si="114"/>
        <v>0.4947537817830705</v>
      </c>
      <c r="M440" s="2">
        <f t="shared" si="107"/>
        <v>434</v>
      </c>
      <c r="N440" s="6">
        <f>IFERROR(VLOOKUP(A440,'۵۰۰'!C:F,4,0)," ")</f>
        <v>1553.5</v>
      </c>
      <c r="O440" s="6">
        <f t="shared" si="115"/>
        <v>155.35</v>
      </c>
      <c r="P440" s="11">
        <f t="shared" si="116"/>
        <v>0.15534999999999999</v>
      </c>
      <c r="Q440" s="6">
        <f t="shared" si="117"/>
        <v>3.1070000000000002</v>
      </c>
      <c r="R440" s="6">
        <f t="shared" si="118"/>
        <v>3.1070000000000004E-3</v>
      </c>
      <c r="S440" s="19">
        <f t="shared" si="108"/>
        <v>3.5263764811649448E-5</v>
      </c>
      <c r="T440" s="22">
        <f t="shared" si="119"/>
        <v>0.99842866843156908</v>
      </c>
    </row>
    <row r="441" spans="1:20">
      <c r="A441" s="1">
        <v>439</v>
      </c>
      <c r="B441" s="2" t="s">
        <v>594</v>
      </c>
      <c r="C441" s="1" t="str">
        <f>VLOOKUP(A441,'۵۰۰'!C:F,2,0)</f>
        <v>شرکت مهندسی ساختمان و تاسیسات راه آهن</v>
      </c>
      <c r="D441" s="46" t="s">
        <v>667</v>
      </c>
      <c r="E441" s="6">
        <f>IFERROR(VLOOKUP(A441,'۵۰۰'!C:F,3,0)," ")</f>
        <v>2305.5</v>
      </c>
      <c r="F441" s="6">
        <f t="shared" si="109"/>
        <v>230.55</v>
      </c>
      <c r="G441" s="11">
        <f t="shared" si="110"/>
        <v>0.23055</v>
      </c>
      <c r="H441" s="6">
        <f t="shared" si="111"/>
        <v>4.6109999999999998</v>
      </c>
      <c r="I441" s="6">
        <f t="shared" si="112"/>
        <v>4.6109999999999996E-3</v>
      </c>
      <c r="J441" s="19">
        <f t="shared" si="106"/>
        <v>3.5005402561195656E-5</v>
      </c>
      <c r="K441" s="22">
        <f t="shared" si="113"/>
        <v>0.99854540747239851</v>
      </c>
      <c r="L441" s="9">
        <f t="shared" si="114"/>
        <v>0.26377240585430028</v>
      </c>
      <c r="M441" s="2">
        <f t="shared" si="107"/>
        <v>425</v>
      </c>
      <c r="N441" s="6">
        <f>IFERROR(VLOOKUP(A441,'۵۰۰'!C:F,4,0)," ")</f>
        <v>1824.3</v>
      </c>
      <c r="O441" s="6">
        <f t="shared" si="115"/>
        <v>182.43</v>
      </c>
      <c r="P441" s="11">
        <f t="shared" si="116"/>
        <v>0.18243000000000001</v>
      </c>
      <c r="Q441" s="6">
        <f t="shared" si="117"/>
        <v>3.6486000000000001</v>
      </c>
      <c r="R441" s="6">
        <f t="shared" si="118"/>
        <v>3.6486000000000001E-3</v>
      </c>
      <c r="S441" s="19">
        <f t="shared" si="108"/>
        <v>4.1410805372315467E-5</v>
      </c>
      <c r="T441" s="22">
        <f t="shared" si="119"/>
        <v>0.99847007923694142</v>
      </c>
    </row>
    <row r="442" spans="1:20">
      <c r="A442" s="1">
        <v>440</v>
      </c>
      <c r="B442" s="2" t="s">
        <v>594</v>
      </c>
      <c r="C442" s="1" t="str">
        <f>VLOOKUP(A442,'۵۰۰'!C:F,2,0)</f>
        <v>شرکت افرانت</v>
      </c>
      <c r="D442" s="46" t="s">
        <v>652</v>
      </c>
      <c r="E442" s="6">
        <f>IFERROR(VLOOKUP(A442,'۵۰۰'!C:F,3,0)," ")</f>
        <v>2293.1999999999998</v>
      </c>
      <c r="F442" s="6">
        <f t="shared" si="109"/>
        <v>229.32</v>
      </c>
      <c r="G442" s="11">
        <f t="shared" si="110"/>
        <v>0.22932</v>
      </c>
      <c r="H442" s="6">
        <f t="shared" si="111"/>
        <v>4.5864000000000003</v>
      </c>
      <c r="I442" s="6">
        <f t="shared" si="112"/>
        <v>4.5864E-3</v>
      </c>
      <c r="J442" s="19">
        <f t="shared" si="106"/>
        <v>3.4818646347141137E-5</v>
      </c>
      <c r="K442" s="22">
        <f t="shared" si="113"/>
        <v>0.99858022611874564</v>
      </c>
      <c r="L442" s="9">
        <f t="shared" si="114"/>
        <v>7.7884841363102142E-2</v>
      </c>
      <c r="M442" s="2">
        <f t="shared" si="107"/>
        <v>412</v>
      </c>
      <c r="N442" s="6">
        <f>IFERROR(VLOOKUP(A442,'۵۰۰'!C:F,4,0)," ")</f>
        <v>2127.5</v>
      </c>
      <c r="O442" s="6">
        <f t="shared" si="115"/>
        <v>212.75</v>
      </c>
      <c r="P442" s="11">
        <f t="shared" si="116"/>
        <v>0.21274999999999999</v>
      </c>
      <c r="Q442" s="6">
        <f t="shared" si="117"/>
        <v>4.2549999999999999</v>
      </c>
      <c r="R442" s="6">
        <f t="shared" si="118"/>
        <v>4.2550000000000001E-3</v>
      </c>
      <c r="S442" s="19">
        <f t="shared" si="108"/>
        <v>4.8293311642603271E-5</v>
      </c>
      <c r="T442" s="22">
        <f t="shared" si="119"/>
        <v>0.998518372548584</v>
      </c>
    </row>
    <row r="443" spans="1:20">
      <c r="A443" s="1">
        <v>441</v>
      </c>
      <c r="B443" s="2" t="s">
        <v>594</v>
      </c>
      <c r="C443" s="1" t="str">
        <f>VLOOKUP(A443,'۵۰۰'!C:F,2,0)</f>
        <v>شرکت حمل و نقل چند وجهی مپنا</v>
      </c>
      <c r="D443" s="46" t="s">
        <v>653</v>
      </c>
      <c r="E443" s="6">
        <f>IFERROR(VLOOKUP(A443,'۵۰۰'!C:F,3,0)," ")</f>
        <v>2260.9</v>
      </c>
      <c r="F443" s="6">
        <f t="shared" si="109"/>
        <v>226.09</v>
      </c>
      <c r="G443" s="11">
        <f t="shared" si="110"/>
        <v>0.22609000000000001</v>
      </c>
      <c r="H443" s="6">
        <f t="shared" si="111"/>
        <v>4.5217999999999998</v>
      </c>
      <c r="I443" s="6">
        <f t="shared" si="112"/>
        <v>4.5217999999999994E-3</v>
      </c>
      <c r="J443" s="19">
        <f t="shared" si="106"/>
        <v>3.4328221492347542E-5</v>
      </c>
      <c r="K443" s="22">
        <f t="shared" si="113"/>
        <v>0.99861455434023794</v>
      </c>
      <c r="L443" s="9">
        <f t="shared" si="114"/>
        <v>3.3196408100878871</v>
      </c>
      <c r="M443" s="2">
        <f t="shared" si="107"/>
        <v>485</v>
      </c>
      <c r="N443" s="6">
        <f>IFERROR(VLOOKUP(A443,'۵۰۰'!C:F,4,0)," ")</f>
        <v>523.4</v>
      </c>
      <c r="O443" s="6">
        <f t="shared" si="115"/>
        <v>52.339999999999996</v>
      </c>
      <c r="P443" s="11">
        <f t="shared" si="116"/>
        <v>5.2339999999999998E-2</v>
      </c>
      <c r="Q443" s="6">
        <f t="shared" si="117"/>
        <v>1.0468</v>
      </c>
      <c r="R443" s="6">
        <f t="shared" si="118"/>
        <v>1.0467999999999999E-3</v>
      </c>
      <c r="S443" s="19">
        <f t="shared" si="108"/>
        <v>1.1880949148643266E-5</v>
      </c>
      <c r="T443" s="22">
        <f t="shared" si="119"/>
        <v>0.99853025349773261</v>
      </c>
    </row>
    <row r="444" spans="1:20">
      <c r="A444" s="1">
        <v>442</v>
      </c>
      <c r="B444" s="2" t="s">
        <v>594</v>
      </c>
      <c r="C444" s="1" t="str">
        <f>VLOOKUP(A444,'۵۰۰'!C:F,2,0)</f>
        <v>موسسه فرهنگی ورزشی ایران خودرو</v>
      </c>
      <c r="D444" s="46" t="s">
        <v>669</v>
      </c>
      <c r="E444" s="6">
        <f>IFERROR(VLOOKUP(A444,'۵۰۰'!C:F,3,0)," ")</f>
        <v>2237.8000000000002</v>
      </c>
      <c r="F444" s="6">
        <f t="shared" si="109"/>
        <v>223.78000000000003</v>
      </c>
      <c r="G444" s="11">
        <f t="shared" si="110"/>
        <v>0.22378000000000003</v>
      </c>
      <c r="H444" s="6">
        <f t="shared" si="111"/>
        <v>4.4756000000000009</v>
      </c>
      <c r="I444" s="6">
        <f t="shared" si="112"/>
        <v>4.4756000000000006E-3</v>
      </c>
      <c r="J444" s="19">
        <f t="shared" si="106"/>
        <v>3.3977484212293935E-5</v>
      </c>
      <c r="K444" s="22">
        <f t="shared" si="113"/>
        <v>0.99864853182445024</v>
      </c>
      <c r="L444" s="9">
        <f t="shared" si="114"/>
        <v>1.6694500775378747</v>
      </c>
      <c r="M444" s="2">
        <f t="shared" si="107"/>
        <v>469</v>
      </c>
      <c r="N444" s="6">
        <f>IFERROR(VLOOKUP(A444,'۵۰۰'!C:F,4,0)," ")</f>
        <v>838.3</v>
      </c>
      <c r="O444" s="6">
        <f t="shared" si="115"/>
        <v>83.83</v>
      </c>
      <c r="P444" s="11">
        <f t="shared" si="116"/>
        <v>8.3830000000000002E-2</v>
      </c>
      <c r="Q444" s="6">
        <f t="shared" si="117"/>
        <v>1.6766000000000001</v>
      </c>
      <c r="R444" s="6">
        <f t="shared" si="118"/>
        <v>1.6766000000000001E-3</v>
      </c>
      <c r="S444" s="19">
        <f t="shared" si="108"/>
        <v>1.9029040258516722E-5</v>
      </c>
      <c r="T444" s="22">
        <f t="shared" si="119"/>
        <v>0.99854928253799113</v>
      </c>
    </row>
    <row r="445" spans="1:20">
      <c r="A445" s="1">
        <v>443</v>
      </c>
      <c r="B445" s="2" t="s">
        <v>594</v>
      </c>
      <c r="C445" s="1" t="str">
        <f>VLOOKUP(A445,'۵۰۰'!C:F,2,0)</f>
        <v>شرکت پردازشگران سامان</v>
      </c>
      <c r="D445" s="46" t="s">
        <v>652</v>
      </c>
      <c r="E445" s="6">
        <f>IFERROR(VLOOKUP(A445,'۵۰۰'!C:F,3,0)," ")</f>
        <v>2236.9</v>
      </c>
      <c r="F445" s="6">
        <f t="shared" si="109"/>
        <v>223.69</v>
      </c>
      <c r="G445" s="11">
        <f t="shared" si="110"/>
        <v>0.22369</v>
      </c>
      <c r="H445" s="6">
        <f t="shared" si="111"/>
        <v>4.4737999999999998</v>
      </c>
      <c r="I445" s="6">
        <f t="shared" si="112"/>
        <v>4.4738E-3</v>
      </c>
      <c r="J445" s="19">
        <f t="shared" si="106"/>
        <v>3.396381912346067E-5</v>
      </c>
      <c r="K445" s="22">
        <f t="shared" si="113"/>
        <v>0.9986824956435737</v>
      </c>
      <c r="L445" s="9" t="str">
        <f t="shared" si="114"/>
        <v xml:space="preserve"> </v>
      </c>
      <c r="M445" s="2">
        <f t="shared" si="107"/>
        <v>497</v>
      </c>
      <c r="N445" s="6">
        <f>IFERROR(VLOOKUP(A445,'۵۰۰'!C:F,4,0)," ")</f>
        <v>0</v>
      </c>
      <c r="O445" s="6">
        <f t="shared" si="115"/>
        <v>0</v>
      </c>
      <c r="P445" s="11">
        <f t="shared" si="116"/>
        <v>0</v>
      </c>
      <c r="Q445" s="6">
        <f t="shared" si="117"/>
        <v>0</v>
      </c>
      <c r="R445" s="6">
        <f t="shared" si="118"/>
        <v>0</v>
      </c>
      <c r="S445" s="19">
        <f t="shared" si="108"/>
        <v>0</v>
      </c>
      <c r="T445" s="22">
        <f t="shared" si="119"/>
        <v>0.99854928253799113</v>
      </c>
    </row>
    <row r="446" spans="1:20">
      <c r="A446" s="1">
        <v>444</v>
      </c>
      <c r="B446" s="2" t="s">
        <v>594</v>
      </c>
      <c r="C446" s="1" t="str">
        <f>VLOOKUP(A446,'۵۰۰'!C:F,2,0)</f>
        <v>شرکت پیشرو معادن ذوب آهن سوادکوه</v>
      </c>
      <c r="D446" s="46" t="s">
        <v>645</v>
      </c>
      <c r="E446" s="6">
        <f>IFERROR(VLOOKUP(A446,'۵۰۰'!C:F,3,0)," ")</f>
        <v>2235</v>
      </c>
      <c r="F446" s="6">
        <f t="shared" si="109"/>
        <v>223.5</v>
      </c>
      <c r="G446" s="11">
        <f t="shared" si="110"/>
        <v>0.2235</v>
      </c>
      <c r="H446" s="6">
        <f t="shared" si="111"/>
        <v>4.47</v>
      </c>
      <c r="I446" s="6">
        <f t="shared" si="112"/>
        <v>4.47E-3</v>
      </c>
      <c r="J446" s="19">
        <f t="shared" si="106"/>
        <v>3.3934970602590458E-5</v>
      </c>
      <c r="K446" s="22">
        <f t="shared" si="113"/>
        <v>0.99871643061417625</v>
      </c>
      <c r="L446" s="9">
        <f t="shared" si="114"/>
        <v>8.4004268115239089E-2</v>
      </c>
      <c r="M446" s="2">
        <f t="shared" si="107"/>
        <v>416</v>
      </c>
      <c r="N446" s="6">
        <f>IFERROR(VLOOKUP(A446,'۵۰۰'!C:F,4,0)," ")</f>
        <v>2061.8000000000002</v>
      </c>
      <c r="O446" s="6">
        <f t="shared" si="115"/>
        <v>206.18</v>
      </c>
      <c r="P446" s="11">
        <f t="shared" si="116"/>
        <v>0.20618</v>
      </c>
      <c r="Q446" s="6">
        <f t="shared" si="117"/>
        <v>4.1235999999999997</v>
      </c>
      <c r="R446" s="6">
        <f t="shared" si="118"/>
        <v>4.1235999999999998E-3</v>
      </c>
      <c r="S446" s="19">
        <f t="shared" si="108"/>
        <v>4.6801950620314652E-5</v>
      </c>
      <c r="T446" s="22">
        <f t="shared" si="119"/>
        <v>0.99859608448861148</v>
      </c>
    </row>
    <row r="447" spans="1:20">
      <c r="A447" s="1">
        <v>445</v>
      </c>
      <c r="B447" s="2" t="s">
        <v>594</v>
      </c>
      <c r="C447" s="1" t="str">
        <f>VLOOKUP(A447,'۵۰۰'!C:F,2,0)</f>
        <v>شرکت آزمایش و تحقیقات قطعات و مجموعه های خودرو</v>
      </c>
      <c r="D447" s="46" t="s">
        <v>647</v>
      </c>
      <c r="E447" s="6">
        <f>IFERROR(VLOOKUP(A447,'۵۰۰'!C:F,3,0)," ")</f>
        <v>2144.5</v>
      </c>
      <c r="F447" s="6">
        <f t="shared" si="109"/>
        <v>214.45</v>
      </c>
      <c r="G447" s="11">
        <f t="shared" si="110"/>
        <v>0.21445</v>
      </c>
      <c r="H447" s="6">
        <f t="shared" si="111"/>
        <v>4.2889999999999997</v>
      </c>
      <c r="I447" s="6">
        <f t="shared" si="112"/>
        <v>4.2889999999999994E-3</v>
      </c>
      <c r="J447" s="19">
        <f t="shared" si="106"/>
        <v>3.2560870003246189E-5</v>
      </c>
      <c r="K447" s="22">
        <f t="shared" si="113"/>
        <v>0.9987489914841795</v>
      </c>
      <c r="L447" s="9">
        <f t="shared" si="114"/>
        <v>0.85558535952236725</v>
      </c>
      <c r="M447" s="2">
        <f t="shared" si="107"/>
        <v>452</v>
      </c>
      <c r="N447" s="6">
        <f>IFERROR(VLOOKUP(A447,'۵۰۰'!C:F,4,0)," ")</f>
        <v>1155.7</v>
      </c>
      <c r="O447" s="6">
        <f t="shared" si="115"/>
        <v>115.57000000000001</v>
      </c>
      <c r="P447" s="11">
        <f t="shared" si="116"/>
        <v>0.11557000000000001</v>
      </c>
      <c r="Q447" s="6">
        <f t="shared" si="117"/>
        <v>2.3113999999999999</v>
      </c>
      <c r="R447" s="6">
        <f t="shared" si="118"/>
        <v>2.3113999999999999E-3</v>
      </c>
      <c r="S447" s="19">
        <f t="shared" si="108"/>
        <v>2.6233880265737534E-5</v>
      </c>
      <c r="T447" s="22">
        <f t="shared" si="119"/>
        <v>0.99862231836887727</v>
      </c>
    </row>
    <row r="448" spans="1:20">
      <c r="A448" s="1">
        <v>446</v>
      </c>
      <c r="B448" s="2" t="s">
        <v>594</v>
      </c>
      <c r="C448" s="1" t="str">
        <f>VLOOKUP(A448,'۵۰۰'!C:F,2,0)</f>
        <v>شرکت سرمایه گذاری سعدی</v>
      </c>
      <c r="D448" s="46" t="s">
        <v>655</v>
      </c>
      <c r="E448" s="6">
        <f>IFERROR(VLOOKUP(A448,'۵۰۰'!C:F,3,0)," ")</f>
        <v>2128.5</v>
      </c>
      <c r="F448" s="6">
        <f t="shared" si="109"/>
        <v>212.85</v>
      </c>
      <c r="G448" s="11">
        <f t="shared" si="110"/>
        <v>0.21284999999999998</v>
      </c>
      <c r="H448" s="6">
        <f t="shared" si="111"/>
        <v>4.2569999999999997</v>
      </c>
      <c r="I448" s="6">
        <f t="shared" si="112"/>
        <v>4.2569999999999995E-3</v>
      </c>
      <c r="J448" s="19">
        <f t="shared" si="106"/>
        <v>3.2317935090654935E-5</v>
      </c>
      <c r="K448" s="22">
        <f t="shared" si="113"/>
        <v>0.99878130941927012</v>
      </c>
      <c r="L448" s="9">
        <f t="shared" si="114"/>
        <v>-6.9890264490714689</v>
      </c>
      <c r="M448" s="2">
        <f t="shared" si="107"/>
        <v>499</v>
      </c>
      <c r="N448" s="6">
        <f>IFERROR(VLOOKUP(A448,'۵۰۰'!C:F,4,0)," ")</f>
        <v>-355.4</v>
      </c>
      <c r="O448" s="6">
        <f t="shared" si="115"/>
        <v>-35.54</v>
      </c>
      <c r="P448" s="11">
        <f t="shared" si="116"/>
        <v>-3.5540000000000002E-2</v>
      </c>
      <c r="Q448" s="6">
        <f t="shared" si="117"/>
        <v>-0.71079999999999999</v>
      </c>
      <c r="R448" s="6">
        <f t="shared" si="118"/>
        <v>-7.1080000000000004E-4</v>
      </c>
      <c r="S448" s="19">
        <f t="shared" si="108"/>
        <v>-8.067423246900683E-6</v>
      </c>
      <c r="T448" s="22">
        <f t="shared" si="119"/>
        <v>0.99861425094563039</v>
      </c>
    </row>
    <row r="449" spans="1:20">
      <c r="A449" s="1">
        <v>447</v>
      </c>
      <c r="B449" s="2" t="s">
        <v>594</v>
      </c>
      <c r="C449" s="1" t="str">
        <f>VLOOKUP(A449,'۵۰۰'!C:F,2,0)</f>
        <v>شرکت بازرگانی آفتاب درخشان خاورمیانه</v>
      </c>
      <c r="D449" s="46" t="s">
        <v>654</v>
      </c>
      <c r="E449" s="6">
        <f>IFERROR(VLOOKUP(A449,'۵۰۰'!C:F,3,0)," ")</f>
        <v>2050.8000000000002</v>
      </c>
      <c r="F449" s="6">
        <f t="shared" si="109"/>
        <v>205.08</v>
      </c>
      <c r="G449" s="11">
        <f t="shared" si="110"/>
        <v>0.20508000000000001</v>
      </c>
      <c r="H449" s="6">
        <f t="shared" si="111"/>
        <v>4.1016000000000004</v>
      </c>
      <c r="I449" s="6">
        <f t="shared" si="112"/>
        <v>4.1016000000000004E-3</v>
      </c>
      <c r="J449" s="19">
        <f t="shared" si="106"/>
        <v>3.1138182421383675E-5</v>
      </c>
      <c r="K449" s="22">
        <f t="shared" si="113"/>
        <v>0.99881244760169152</v>
      </c>
      <c r="L449" s="9">
        <f t="shared" si="114"/>
        <v>-0.36209524402003168</v>
      </c>
      <c r="M449" s="2">
        <f t="shared" si="107"/>
        <v>365</v>
      </c>
      <c r="N449" s="6">
        <f>IFERROR(VLOOKUP(A449,'۵۰۰'!C:F,4,0)," ")</f>
        <v>3214.9</v>
      </c>
      <c r="O449" s="6">
        <f t="shared" si="115"/>
        <v>321.49</v>
      </c>
      <c r="P449" s="11">
        <f t="shared" si="116"/>
        <v>0.32149</v>
      </c>
      <c r="Q449" s="6">
        <f t="shared" si="117"/>
        <v>6.4298000000000002</v>
      </c>
      <c r="R449" s="6">
        <f t="shared" si="118"/>
        <v>6.4298000000000003E-3</v>
      </c>
      <c r="S449" s="19">
        <f t="shared" si="108"/>
        <v>7.2976812032810934E-5</v>
      </c>
      <c r="T449" s="22">
        <f t="shared" si="119"/>
        <v>0.99868722775766317</v>
      </c>
    </row>
    <row r="450" spans="1:20">
      <c r="A450" s="1">
        <v>448</v>
      </c>
      <c r="B450" s="2" t="s">
        <v>594</v>
      </c>
      <c r="C450" s="1" t="str">
        <f>VLOOKUP(A450,'۵۰۰'!C:F,2,0)</f>
        <v>شرکت سازه کاو</v>
      </c>
      <c r="D450" s="46" t="s">
        <v>647</v>
      </c>
      <c r="E450" s="6">
        <f>IFERROR(VLOOKUP(A450,'۵۰۰'!C:F,3,0)," ")</f>
        <v>2047.9</v>
      </c>
      <c r="F450" s="6">
        <f t="shared" si="109"/>
        <v>204.79000000000002</v>
      </c>
      <c r="G450" s="11">
        <f t="shared" si="110"/>
        <v>0.20479000000000003</v>
      </c>
      <c r="H450" s="6">
        <f t="shared" si="111"/>
        <v>4.0958000000000006</v>
      </c>
      <c r="I450" s="6">
        <f t="shared" si="112"/>
        <v>4.0958000000000001E-3</v>
      </c>
      <c r="J450" s="19">
        <f t="shared" si="106"/>
        <v>3.1094150468476509E-5</v>
      </c>
      <c r="K450" s="22">
        <f t="shared" si="113"/>
        <v>0.99884354175215995</v>
      </c>
      <c r="L450" s="9">
        <f t="shared" si="114"/>
        <v>0.72425696724762156</v>
      </c>
      <c r="M450" s="2">
        <f t="shared" si="107"/>
        <v>449</v>
      </c>
      <c r="N450" s="6">
        <f>IFERROR(VLOOKUP(A450,'۵۰۰'!C:F,4,0)," ")</f>
        <v>1187.7</v>
      </c>
      <c r="O450" s="6">
        <f t="shared" si="115"/>
        <v>118.77000000000001</v>
      </c>
      <c r="P450" s="11">
        <f t="shared" si="116"/>
        <v>0.11877000000000001</v>
      </c>
      <c r="Q450" s="6">
        <f t="shared" si="117"/>
        <v>2.3754000000000004</v>
      </c>
      <c r="R450" s="6">
        <f t="shared" si="118"/>
        <v>2.3754000000000006E-3</v>
      </c>
      <c r="S450" s="19">
        <f t="shared" si="108"/>
        <v>2.6960266151783747E-5</v>
      </c>
      <c r="T450" s="22">
        <f t="shared" si="119"/>
        <v>0.99871418802381495</v>
      </c>
    </row>
    <row r="451" spans="1:20">
      <c r="A451" s="1">
        <v>449</v>
      </c>
      <c r="B451" s="2" t="s">
        <v>594</v>
      </c>
      <c r="C451" s="1" t="str">
        <f>VLOOKUP(A451,'۵۰۰'!C:F,2,0)</f>
        <v>شرکت فراکلون</v>
      </c>
      <c r="D451" s="46" t="s">
        <v>647</v>
      </c>
      <c r="E451" s="6">
        <f>IFERROR(VLOOKUP(A451,'۵۰۰'!C:F,3,0)," ")</f>
        <v>2023.9</v>
      </c>
      <c r="F451" s="6">
        <f t="shared" si="109"/>
        <v>202.39000000000001</v>
      </c>
      <c r="G451" s="11">
        <f t="shared" si="110"/>
        <v>0.20239000000000001</v>
      </c>
      <c r="H451" s="6">
        <f t="shared" si="111"/>
        <v>4.0477999999999996</v>
      </c>
      <c r="I451" s="6">
        <f t="shared" si="112"/>
        <v>4.0477999999999998E-3</v>
      </c>
      <c r="J451" s="19">
        <f t="shared" si="106"/>
        <v>3.0729748099589631E-5</v>
      </c>
      <c r="K451" s="22">
        <f t="shared" si="113"/>
        <v>0.99887427150025954</v>
      </c>
      <c r="L451" s="9">
        <f t="shared" si="114"/>
        <v>1.366027589431845</v>
      </c>
      <c r="M451" s="2">
        <f t="shared" si="107"/>
        <v>466</v>
      </c>
      <c r="N451" s="6">
        <f>IFERROR(VLOOKUP(A451,'۵۰۰'!C:F,4,0)," ")</f>
        <v>855.4</v>
      </c>
      <c r="O451" s="6">
        <f t="shared" si="115"/>
        <v>85.539999999999992</v>
      </c>
      <c r="P451" s="11">
        <f t="shared" si="116"/>
        <v>8.5539999999999991E-2</v>
      </c>
      <c r="Q451" s="6">
        <f t="shared" si="117"/>
        <v>1.7107999999999999</v>
      </c>
      <c r="R451" s="6">
        <f t="shared" si="118"/>
        <v>1.7108E-3</v>
      </c>
      <c r="S451" s="19">
        <f t="shared" si="108"/>
        <v>1.9417202716372663E-5</v>
      </c>
      <c r="T451" s="22">
        <f t="shared" si="119"/>
        <v>0.99873360522653132</v>
      </c>
    </row>
    <row r="452" spans="1:20">
      <c r="A452" s="1">
        <v>450</v>
      </c>
      <c r="B452" s="2" t="s">
        <v>594</v>
      </c>
      <c r="C452" s="1" t="str">
        <f>VLOOKUP(A452,'۵۰۰'!C:F,2,0)</f>
        <v>شرکت آلی شیمی قم</v>
      </c>
      <c r="D452" s="46" t="s">
        <v>660</v>
      </c>
      <c r="E452" s="6">
        <f>IFERROR(VLOOKUP(A452,'۵۰۰'!C:F,3,0)," ")</f>
        <v>2009.7</v>
      </c>
      <c r="F452" s="6">
        <f t="shared" si="109"/>
        <v>200.97</v>
      </c>
      <c r="G452" s="11">
        <f t="shared" si="110"/>
        <v>0.20097000000000001</v>
      </c>
      <c r="H452" s="6">
        <f t="shared" si="111"/>
        <v>4.0194000000000001</v>
      </c>
      <c r="I452" s="6">
        <f t="shared" si="112"/>
        <v>4.0194000000000002E-3</v>
      </c>
      <c r="J452" s="19">
        <f t="shared" ref="J452:J502" si="120">I452/SUM($I$3:$I$502)</f>
        <v>3.05141433646649E-5</v>
      </c>
      <c r="K452" s="22">
        <f t="shared" si="113"/>
        <v>0.99890478564362417</v>
      </c>
      <c r="L452" s="9">
        <f t="shared" si="114"/>
        <v>5.9688900606380102E-2</v>
      </c>
      <c r="M452" s="2">
        <f t="shared" ref="M452:M502" si="121">IFERROR(RANK(N452,$N$3:$N$502)," ")</f>
        <v>421</v>
      </c>
      <c r="N452" s="6">
        <f>IFERROR(VLOOKUP(A452,'۵۰۰'!C:F,4,0)," ")</f>
        <v>1896.5</v>
      </c>
      <c r="O452" s="6">
        <f t="shared" si="115"/>
        <v>189.65</v>
      </c>
      <c r="P452" s="11">
        <f t="shared" si="116"/>
        <v>0.18965000000000001</v>
      </c>
      <c r="Q452" s="6">
        <f t="shared" si="117"/>
        <v>3.7930000000000001</v>
      </c>
      <c r="R452" s="6">
        <f t="shared" si="118"/>
        <v>3.7930000000000004E-3</v>
      </c>
      <c r="S452" s="19">
        <f t="shared" ref="S452:S502" si="122">R452/SUM($R$3:$R$502)</f>
        <v>4.3049713527707223E-5</v>
      </c>
      <c r="T452" s="22">
        <f t="shared" si="119"/>
        <v>0.99877665494005907</v>
      </c>
    </row>
    <row r="453" spans="1:20">
      <c r="A453" s="1">
        <v>451</v>
      </c>
      <c r="B453" s="2" t="s">
        <v>594</v>
      </c>
      <c r="C453" s="1" t="str">
        <f>VLOOKUP(A453,'۵۰۰'!C:F,2,0)</f>
        <v>شرکت سرمایه گذاری گروه صنعتی رنا (هولدینگ)</v>
      </c>
      <c r="D453" s="46" t="s">
        <v>655</v>
      </c>
      <c r="E453" s="6">
        <f>IFERROR(VLOOKUP(A453,'۵۰۰'!C:F,3,0)," ")</f>
        <v>2002.9</v>
      </c>
      <c r="F453" s="6">
        <f t="shared" si="109"/>
        <v>200.29000000000002</v>
      </c>
      <c r="G453" s="11">
        <f t="shared" si="110"/>
        <v>0.20029000000000002</v>
      </c>
      <c r="H453" s="6">
        <f t="shared" si="111"/>
        <v>4.0058000000000007</v>
      </c>
      <c r="I453" s="6">
        <f t="shared" si="112"/>
        <v>4.0058000000000003E-3</v>
      </c>
      <c r="J453" s="19">
        <f t="shared" si="120"/>
        <v>3.0410896026813617E-5</v>
      </c>
      <c r="K453" s="22">
        <f t="shared" si="113"/>
        <v>0.99893519653965102</v>
      </c>
      <c r="L453" s="9">
        <f t="shared" si="114"/>
        <v>-0.59041737387783488</v>
      </c>
      <c r="M453" s="2">
        <f t="shared" si="121"/>
        <v>319</v>
      </c>
      <c r="N453" s="6">
        <f>IFERROR(VLOOKUP(A453,'۵۰۰'!C:F,4,0)," ")</f>
        <v>4890.1000000000004</v>
      </c>
      <c r="O453" s="6">
        <f t="shared" si="115"/>
        <v>489.01000000000005</v>
      </c>
      <c r="P453" s="11">
        <f t="shared" si="116"/>
        <v>0.48901000000000006</v>
      </c>
      <c r="Q453" s="6">
        <f t="shared" si="117"/>
        <v>9.7802000000000024</v>
      </c>
      <c r="R453" s="6">
        <f t="shared" si="118"/>
        <v>9.7802000000000028E-3</v>
      </c>
      <c r="S453" s="19">
        <f t="shared" si="122"/>
        <v>1.1100311316732988E-4</v>
      </c>
      <c r="T453" s="22">
        <f t="shared" si="119"/>
        <v>0.99888765805322643</v>
      </c>
    </row>
    <row r="454" spans="1:20">
      <c r="A454" s="1">
        <v>452</v>
      </c>
      <c r="B454" s="2" t="s">
        <v>594</v>
      </c>
      <c r="C454" s="1" t="str">
        <f>VLOOKUP(A454,'۵۰۰'!C:F,2,0)</f>
        <v>شرکت مهندسی حمل و نقل پتروشیمی (هولدینگ)</v>
      </c>
      <c r="D454" s="46" t="s">
        <v>653</v>
      </c>
      <c r="E454" s="6">
        <f>IFERROR(VLOOKUP(A454,'۵۰۰'!C:F,3,0)," ")</f>
        <v>1996.9</v>
      </c>
      <c r="F454" s="6">
        <f t="shared" si="109"/>
        <v>199.69</v>
      </c>
      <c r="G454" s="11">
        <f t="shared" si="110"/>
        <v>0.19969000000000001</v>
      </c>
      <c r="H454" s="6">
        <f t="shared" si="111"/>
        <v>3.9937999999999998</v>
      </c>
      <c r="I454" s="6">
        <f t="shared" si="112"/>
        <v>3.9937999999999996E-3</v>
      </c>
      <c r="J454" s="19">
        <f t="shared" si="120"/>
        <v>3.0319795434591894E-5</v>
      </c>
      <c r="K454" s="22">
        <f t="shared" si="113"/>
        <v>0.99896551633508557</v>
      </c>
      <c r="L454" s="9">
        <f t="shared" si="114"/>
        <v>3.8375539493526123E-2</v>
      </c>
      <c r="M454" s="2">
        <f t="shared" si="121"/>
        <v>420</v>
      </c>
      <c r="N454" s="6">
        <f>IFERROR(VLOOKUP(A454,'۵۰۰'!C:F,4,0)," ")</f>
        <v>1923.1</v>
      </c>
      <c r="O454" s="6">
        <f t="shared" si="115"/>
        <v>192.31</v>
      </c>
      <c r="P454" s="11">
        <f t="shared" si="116"/>
        <v>0.19231000000000001</v>
      </c>
      <c r="Q454" s="6">
        <f t="shared" si="117"/>
        <v>3.8462000000000001</v>
      </c>
      <c r="R454" s="6">
        <f t="shared" si="118"/>
        <v>3.8462000000000001E-3</v>
      </c>
      <c r="S454" s="19">
        <f t="shared" si="122"/>
        <v>4.3653521795483127E-5</v>
      </c>
      <c r="T454" s="22">
        <f t="shared" si="119"/>
        <v>0.99893131157502191</v>
      </c>
    </row>
    <row r="455" spans="1:20">
      <c r="A455" s="1">
        <v>453</v>
      </c>
      <c r="B455" s="2" t="s">
        <v>594</v>
      </c>
      <c r="C455" s="1" t="str">
        <f>VLOOKUP(A455,'۵۰۰'!C:F,2,0)</f>
        <v>شرکت صنعتی و معدنی شمالشرق شاهرود (هولدینگ)</v>
      </c>
      <c r="D455" s="46" t="s">
        <v>709</v>
      </c>
      <c r="E455" s="6">
        <f>IFERROR(VLOOKUP(A455,'۵۰۰'!C:F,3,0)," ")</f>
        <v>1950.6</v>
      </c>
      <c r="F455" s="6">
        <f t="shared" si="109"/>
        <v>195.06</v>
      </c>
      <c r="G455" s="11">
        <f t="shared" si="110"/>
        <v>0.19506000000000001</v>
      </c>
      <c r="H455" s="6">
        <f t="shared" si="111"/>
        <v>3.9011999999999998</v>
      </c>
      <c r="I455" s="6">
        <f t="shared" si="112"/>
        <v>3.9011999999999996E-3</v>
      </c>
      <c r="J455" s="19">
        <f t="shared" si="120"/>
        <v>2.9616802531280958E-5</v>
      </c>
      <c r="K455" s="22">
        <f t="shared" si="113"/>
        <v>0.9989951331376169</v>
      </c>
      <c r="L455" s="9">
        <f t="shared" si="114"/>
        <v>0.52856359219496918</v>
      </c>
      <c r="M455" s="2">
        <f t="shared" si="121"/>
        <v>447</v>
      </c>
      <c r="N455" s="6">
        <f>IFERROR(VLOOKUP(A455,'۵۰۰'!C:F,4,0)," ")</f>
        <v>1276.0999999999999</v>
      </c>
      <c r="O455" s="6">
        <f t="shared" si="115"/>
        <v>127.60999999999999</v>
      </c>
      <c r="P455" s="11">
        <f t="shared" si="116"/>
        <v>0.12760999999999997</v>
      </c>
      <c r="Q455" s="6">
        <f t="shared" si="117"/>
        <v>2.5521999999999996</v>
      </c>
      <c r="R455" s="6">
        <f t="shared" si="118"/>
        <v>2.5521999999999997E-3</v>
      </c>
      <c r="S455" s="19">
        <f t="shared" si="122"/>
        <v>2.8966907161986382E-5</v>
      </c>
      <c r="T455" s="22">
        <f t="shared" si="119"/>
        <v>0.99896027848218394</v>
      </c>
    </row>
    <row r="456" spans="1:20">
      <c r="A456" s="1">
        <v>454</v>
      </c>
      <c r="B456" s="2" t="s">
        <v>594</v>
      </c>
      <c r="C456" s="1" t="str">
        <f>VLOOKUP(A456,'۵۰۰'!C:F,2,0)</f>
        <v>شرکت سرمایه گذاری الماس حکمت ایرانیان</v>
      </c>
      <c r="D456" s="46" t="s">
        <v>655</v>
      </c>
      <c r="E456" s="6">
        <f>IFERROR(VLOOKUP(A456,'۵۰۰'!C:F,3,0)," ")</f>
        <v>1922.3</v>
      </c>
      <c r="F456" s="6">
        <f t="shared" si="109"/>
        <v>192.23</v>
      </c>
      <c r="G456" s="11">
        <f t="shared" si="110"/>
        <v>0.19222999999999998</v>
      </c>
      <c r="H456" s="6">
        <f t="shared" si="111"/>
        <v>3.8445999999999998</v>
      </c>
      <c r="I456" s="6">
        <f t="shared" si="112"/>
        <v>3.8445999999999997E-3</v>
      </c>
      <c r="J456" s="19">
        <f t="shared" si="120"/>
        <v>2.9187111404635181E-5</v>
      </c>
      <c r="K456" s="22">
        <f t="shared" si="113"/>
        <v>0.99902432024902155</v>
      </c>
      <c r="L456" s="9">
        <f t="shared" si="114"/>
        <v>0.27313067090535781</v>
      </c>
      <c r="M456" s="2">
        <f t="shared" si="121"/>
        <v>438</v>
      </c>
      <c r="N456" s="6">
        <f>IFERROR(VLOOKUP(A456,'۵۰۰'!C:F,4,0)," ")</f>
        <v>1509.9</v>
      </c>
      <c r="O456" s="6">
        <f t="shared" si="115"/>
        <v>150.99</v>
      </c>
      <c r="P456" s="11">
        <f t="shared" si="116"/>
        <v>0.15099000000000001</v>
      </c>
      <c r="Q456" s="6">
        <f t="shared" si="117"/>
        <v>3.0198</v>
      </c>
      <c r="R456" s="6">
        <f t="shared" si="118"/>
        <v>3.0198E-3</v>
      </c>
      <c r="S456" s="19">
        <f t="shared" si="122"/>
        <v>3.4274064041911481E-5</v>
      </c>
      <c r="T456" s="22">
        <f t="shared" si="119"/>
        <v>0.99899455254622582</v>
      </c>
    </row>
    <row r="457" spans="1:20">
      <c r="A457" s="1">
        <v>455</v>
      </c>
      <c r="B457" s="2" t="s">
        <v>594</v>
      </c>
      <c r="C457" s="1" t="str">
        <f>VLOOKUP(A457,'۵۰۰'!C:F,2,0)</f>
        <v>شرکت سرمایه گذاری مسکن جنوب</v>
      </c>
      <c r="D457" s="46" t="s">
        <v>667</v>
      </c>
      <c r="E457" s="6">
        <f>IFERROR(VLOOKUP(A457,'۵۰۰'!C:F,3,0)," ")</f>
        <v>1917.4</v>
      </c>
      <c r="F457" s="6">
        <f t="shared" si="109"/>
        <v>191.74</v>
      </c>
      <c r="G457" s="11">
        <f t="shared" si="110"/>
        <v>0.19174000000000002</v>
      </c>
      <c r="H457" s="6">
        <f t="shared" si="111"/>
        <v>3.8348</v>
      </c>
      <c r="I457" s="6">
        <f t="shared" si="112"/>
        <v>3.8348000000000002E-3</v>
      </c>
      <c r="J457" s="19">
        <f t="shared" si="120"/>
        <v>2.9112712587654114E-5</v>
      </c>
      <c r="K457" s="22">
        <f t="shared" si="113"/>
        <v>0.9990534329616092</v>
      </c>
      <c r="L457" s="9">
        <f t="shared" si="114"/>
        <v>0.3446945788624729</v>
      </c>
      <c r="M457" s="2">
        <f t="shared" si="121"/>
        <v>439</v>
      </c>
      <c r="N457" s="6">
        <f>IFERROR(VLOOKUP(A457,'۵۰۰'!C:F,4,0)," ")</f>
        <v>1425.9</v>
      </c>
      <c r="O457" s="6">
        <f t="shared" si="115"/>
        <v>142.59</v>
      </c>
      <c r="P457" s="11">
        <f t="shared" si="116"/>
        <v>0.14258999999999999</v>
      </c>
      <c r="Q457" s="6">
        <f t="shared" si="117"/>
        <v>2.8517999999999999</v>
      </c>
      <c r="R457" s="6">
        <f t="shared" si="118"/>
        <v>2.8517999999999998E-3</v>
      </c>
      <c r="S457" s="19">
        <f t="shared" si="122"/>
        <v>3.2367301091040192E-5</v>
      </c>
      <c r="T457" s="22">
        <f t="shared" si="119"/>
        <v>0.99902691984731684</v>
      </c>
    </row>
    <row r="458" spans="1:20">
      <c r="A458" s="1">
        <v>456</v>
      </c>
      <c r="B458" s="2" t="s">
        <v>594</v>
      </c>
      <c r="C458" s="1" t="str">
        <f>VLOOKUP(A458,'۵۰۰'!C:F,2,0)</f>
        <v>شرکت بیمه زندگی باران</v>
      </c>
      <c r="D458" s="46" t="s">
        <v>650</v>
      </c>
      <c r="E458" s="6">
        <f>IFERROR(VLOOKUP(A458,'۵۰۰'!C:F,3,0)," ")</f>
        <v>1904.9</v>
      </c>
      <c r="F458" s="6">
        <f t="shared" si="109"/>
        <v>190.49</v>
      </c>
      <c r="G458" s="11">
        <f t="shared" si="110"/>
        <v>0.19049000000000002</v>
      </c>
      <c r="H458" s="6">
        <f t="shared" si="111"/>
        <v>3.8098000000000001</v>
      </c>
      <c r="I458" s="6">
        <f t="shared" si="112"/>
        <v>3.8097999999999999E-3</v>
      </c>
      <c r="J458" s="19">
        <f t="shared" si="120"/>
        <v>2.8922919687192198E-5</v>
      </c>
      <c r="K458" s="22">
        <f t="shared" si="113"/>
        <v>0.99908235588129635</v>
      </c>
      <c r="L458" s="9">
        <f t="shared" si="114"/>
        <v>-0.29040789718755822</v>
      </c>
      <c r="M458" s="2">
        <f t="shared" si="121"/>
        <v>390</v>
      </c>
      <c r="N458" s="6">
        <f>IFERROR(VLOOKUP(A458,'۵۰۰'!C:F,4,0)," ")</f>
        <v>2684.5</v>
      </c>
      <c r="O458" s="6">
        <f t="shared" si="115"/>
        <v>268.45</v>
      </c>
      <c r="P458" s="11">
        <f t="shared" si="116"/>
        <v>0.26844999999999997</v>
      </c>
      <c r="Q458" s="6">
        <f t="shared" si="117"/>
        <v>5.3689999999999998</v>
      </c>
      <c r="R458" s="6">
        <f t="shared" si="118"/>
        <v>5.3689999999999996E-3</v>
      </c>
      <c r="S458" s="19">
        <f t="shared" si="122"/>
        <v>6.0936965971595051E-5</v>
      </c>
      <c r="T458" s="22">
        <f t="shared" si="119"/>
        <v>0.99908785681328849</v>
      </c>
    </row>
    <row r="459" spans="1:20">
      <c r="A459" s="1">
        <v>457</v>
      </c>
      <c r="B459" s="2" t="s">
        <v>594</v>
      </c>
      <c r="C459" s="1" t="str">
        <f>VLOOKUP(A459,'۵۰۰'!C:F,2,0)</f>
        <v>شرکت گروه مالی ملل (هولدینگ)</v>
      </c>
      <c r="D459" s="46" t="s">
        <v>655</v>
      </c>
      <c r="E459" s="6">
        <f>IFERROR(VLOOKUP(A459,'۵۰۰'!C:F,3,0)," ")</f>
        <v>1894.2</v>
      </c>
      <c r="F459" s="6">
        <f t="shared" si="109"/>
        <v>189.42000000000002</v>
      </c>
      <c r="G459" s="11">
        <f t="shared" si="110"/>
        <v>0.18942000000000001</v>
      </c>
      <c r="H459" s="6">
        <f t="shared" si="111"/>
        <v>3.7884000000000007</v>
      </c>
      <c r="I459" s="6">
        <f t="shared" si="112"/>
        <v>3.7884000000000008E-3</v>
      </c>
      <c r="J459" s="19">
        <f t="shared" si="120"/>
        <v>2.8760456964396806E-5</v>
      </c>
      <c r="K459" s="22">
        <f t="shared" si="113"/>
        <v>0.99911111633826077</v>
      </c>
      <c r="L459" s="9">
        <f t="shared" si="114"/>
        <v>0.84368308351177723</v>
      </c>
      <c r="M459" s="2">
        <f t="shared" si="121"/>
        <v>457</v>
      </c>
      <c r="N459" s="6">
        <f>IFERROR(VLOOKUP(A459,'۵۰۰'!C:F,4,0)," ")</f>
        <v>1027.4000000000001</v>
      </c>
      <c r="O459" s="6">
        <f t="shared" si="115"/>
        <v>102.74000000000001</v>
      </c>
      <c r="P459" s="11">
        <f t="shared" si="116"/>
        <v>0.10274000000000001</v>
      </c>
      <c r="Q459" s="6">
        <f t="shared" si="117"/>
        <v>2.0548000000000002</v>
      </c>
      <c r="R459" s="6">
        <f t="shared" si="118"/>
        <v>2.0548000000000003E-3</v>
      </c>
      <c r="S459" s="19">
        <f t="shared" si="122"/>
        <v>2.3321526853871025E-5</v>
      </c>
      <c r="T459" s="22">
        <f t="shared" si="119"/>
        <v>0.9991111783401424</v>
      </c>
    </row>
    <row r="460" spans="1:20">
      <c r="A460" s="1">
        <v>458</v>
      </c>
      <c r="B460" s="2" t="s">
        <v>594</v>
      </c>
      <c r="C460" s="1" t="str">
        <f>VLOOKUP(A460,'۵۰۰'!C:F,2,0)</f>
        <v>شرکت سرمایه گذاری ایساتیس پویا (هولدینگ)</v>
      </c>
      <c r="D460" s="46" t="s">
        <v>655</v>
      </c>
      <c r="E460" s="6">
        <f>IFERROR(VLOOKUP(A460,'۵۰۰'!C:F,3,0)," ")</f>
        <v>1834.6</v>
      </c>
      <c r="F460" s="6">
        <f t="shared" si="109"/>
        <v>183.45999999999998</v>
      </c>
      <c r="G460" s="11">
        <f t="shared" si="110"/>
        <v>0.18345999999999998</v>
      </c>
      <c r="H460" s="6">
        <f t="shared" si="111"/>
        <v>3.6691999999999996</v>
      </c>
      <c r="I460" s="6">
        <f t="shared" si="112"/>
        <v>3.6691999999999996E-3</v>
      </c>
      <c r="J460" s="19">
        <f t="shared" si="120"/>
        <v>2.7855524414994384E-5</v>
      </c>
      <c r="K460" s="22">
        <f t="shared" si="113"/>
        <v>0.99913897186267575</v>
      </c>
      <c r="L460" s="9">
        <f t="shared" si="114"/>
        <v>0.69025244149622234</v>
      </c>
      <c r="M460" s="2">
        <f t="shared" si="121"/>
        <v>454</v>
      </c>
      <c r="N460" s="6">
        <f>IFERROR(VLOOKUP(A460,'۵۰۰'!C:F,4,0)," ")</f>
        <v>1085.4000000000001</v>
      </c>
      <c r="O460" s="6">
        <f t="shared" si="115"/>
        <v>108.54</v>
      </c>
      <c r="P460" s="11">
        <f t="shared" si="116"/>
        <v>0.10854000000000001</v>
      </c>
      <c r="Q460" s="6">
        <f t="shared" si="117"/>
        <v>2.1707999999999998</v>
      </c>
      <c r="R460" s="6">
        <f t="shared" si="118"/>
        <v>2.1707999999999996E-3</v>
      </c>
      <c r="S460" s="19">
        <f t="shared" si="122"/>
        <v>2.4638101272329769E-5</v>
      </c>
      <c r="T460" s="22">
        <f t="shared" si="119"/>
        <v>0.99913581644141469</v>
      </c>
    </row>
    <row r="461" spans="1:20">
      <c r="A461" s="1">
        <v>459</v>
      </c>
      <c r="B461" s="2" t="s">
        <v>594</v>
      </c>
      <c r="C461" s="1" t="str">
        <f>VLOOKUP(A461,'۵۰۰'!C:F,2,0)</f>
        <v>شرکت تولید و صادرات ریشمک</v>
      </c>
      <c r="D461" s="46" t="s">
        <v>663</v>
      </c>
      <c r="E461" s="6">
        <f>IFERROR(VLOOKUP(A461,'۵۰۰'!C:F,3,0)," ")</f>
        <v>1803.1</v>
      </c>
      <c r="F461" s="6">
        <f t="shared" si="109"/>
        <v>180.31</v>
      </c>
      <c r="G461" s="11">
        <f t="shared" si="110"/>
        <v>0.18031</v>
      </c>
      <c r="H461" s="6">
        <f t="shared" si="111"/>
        <v>3.6061999999999999</v>
      </c>
      <c r="I461" s="6">
        <f t="shared" si="112"/>
        <v>3.6061999999999999E-3</v>
      </c>
      <c r="J461" s="19">
        <f t="shared" si="120"/>
        <v>2.7377246305830362E-5</v>
      </c>
      <c r="K461" s="22">
        <f t="shared" si="113"/>
        <v>0.99916634910898161</v>
      </c>
      <c r="L461" s="9">
        <f t="shared" si="114"/>
        <v>1.9823023486602711</v>
      </c>
      <c r="M461" s="2">
        <f t="shared" si="121"/>
        <v>482</v>
      </c>
      <c r="N461" s="6">
        <f>IFERROR(VLOOKUP(A461,'۵۰۰'!C:F,4,0)," ")</f>
        <v>604.6</v>
      </c>
      <c r="O461" s="6">
        <f t="shared" si="115"/>
        <v>60.46</v>
      </c>
      <c r="P461" s="11">
        <f t="shared" si="116"/>
        <v>6.046E-2</v>
      </c>
      <c r="Q461" s="6">
        <f t="shared" si="117"/>
        <v>1.2092000000000001</v>
      </c>
      <c r="R461" s="6">
        <f t="shared" si="118"/>
        <v>1.2092000000000001E-3</v>
      </c>
      <c r="S461" s="19">
        <f t="shared" si="122"/>
        <v>1.3724153334485519E-5</v>
      </c>
      <c r="T461" s="22">
        <f t="shared" si="119"/>
        <v>0.99914954059474914</v>
      </c>
    </row>
    <row r="462" spans="1:20">
      <c r="A462" s="1">
        <v>460</v>
      </c>
      <c r="B462" s="2" t="s">
        <v>594</v>
      </c>
      <c r="C462" s="1" t="str">
        <f>VLOOKUP(A462,'۵۰۰'!C:F,2,0)</f>
        <v>شرکت بازرسی فنی و کنترل خوردگی تکین کوی</v>
      </c>
      <c r="D462" s="46" t="s">
        <v>662</v>
      </c>
      <c r="E462" s="6">
        <f>IFERROR(VLOOKUP(A462,'۵۰۰'!C:F,3,0)," ")</f>
        <v>1792.8</v>
      </c>
      <c r="F462" s="6">
        <f t="shared" si="109"/>
        <v>179.28</v>
      </c>
      <c r="G462" s="11">
        <f t="shared" si="110"/>
        <v>0.17927999999999999</v>
      </c>
      <c r="H462" s="6">
        <f t="shared" si="111"/>
        <v>3.5855999999999999</v>
      </c>
      <c r="I462" s="6">
        <f t="shared" si="112"/>
        <v>3.5856E-3</v>
      </c>
      <c r="J462" s="19">
        <f t="shared" si="120"/>
        <v>2.7220856955849744E-5</v>
      </c>
      <c r="K462" s="22">
        <f t="shared" si="113"/>
        <v>0.99919356996593744</v>
      </c>
      <c r="L462" s="9">
        <f t="shared" si="114"/>
        <v>0.51572539736219136</v>
      </c>
      <c r="M462" s="2">
        <f t="shared" si="121"/>
        <v>451</v>
      </c>
      <c r="N462" s="6">
        <f>IFERROR(VLOOKUP(A462,'۵۰۰'!C:F,4,0)," ")</f>
        <v>1182.8</v>
      </c>
      <c r="O462" s="6">
        <f t="shared" si="115"/>
        <v>118.28</v>
      </c>
      <c r="P462" s="11">
        <f t="shared" si="116"/>
        <v>0.11828</v>
      </c>
      <c r="Q462" s="6">
        <f t="shared" si="117"/>
        <v>2.3656000000000001</v>
      </c>
      <c r="R462" s="6">
        <f t="shared" si="118"/>
        <v>2.3656000000000003E-3</v>
      </c>
      <c r="S462" s="19">
        <f t="shared" si="122"/>
        <v>2.6849038312982917E-5</v>
      </c>
      <c r="T462" s="22">
        <f t="shared" si="119"/>
        <v>0.9991763896330621</v>
      </c>
    </row>
    <row r="463" spans="1:20">
      <c r="A463" s="1">
        <v>461</v>
      </c>
      <c r="B463" s="2" t="s">
        <v>594</v>
      </c>
      <c r="C463" s="1" t="str">
        <f>VLOOKUP(A463,'۵۰۰'!C:F,2,0)</f>
        <v>شرکت توسعه انرژی شمال و جنوب</v>
      </c>
      <c r="D463" s="46" t="s">
        <v>646</v>
      </c>
      <c r="E463" s="6">
        <f>IFERROR(VLOOKUP(A463,'۵۰۰'!C:F,3,0)," ")</f>
        <v>1764.9</v>
      </c>
      <c r="F463" s="6">
        <f t="shared" si="109"/>
        <v>176.49</v>
      </c>
      <c r="G463" s="11">
        <f t="shared" si="110"/>
        <v>0.17649000000000001</v>
      </c>
      <c r="H463" s="6">
        <f t="shared" si="111"/>
        <v>3.5297999999999998</v>
      </c>
      <c r="I463" s="6">
        <f t="shared" si="112"/>
        <v>3.5298E-3</v>
      </c>
      <c r="J463" s="19">
        <f t="shared" si="120"/>
        <v>2.6797239202018749E-5</v>
      </c>
      <c r="K463" s="22">
        <f t="shared" si="113"/>
        <v>0.99922036720513951</v>
      </c>
      <c r="L463" s="9" t="str">
        <f t="shared" si="114"/>
        <v xml:space="preserve"> </v>
      </c>
      <c r="M463" s="2">
        <f t="shared" si="121"/>
        <v>497</v>
      </c>
      <c r="N463" s="6">
        <f>IFERROR(VLOOKUP(A463,'۵۰۰'!C:F,4,0)," ")</f>
        <v>0</v>
      </c>
      <c r="O463" s="6">
        <f t="shared" si="115"/>
        <v>0</v>
      </c>
      <c r="P463" s="11">
        <f t="shared" si="116"/>
        <v>0</v>
      </c>
      <c r="Q463" s="6">
        <f t="shared" si="117"/>
        <v>0</v>
      </c>
      <c r="R463" s="6">
        <f t="shared" si="118"/>
        <v>0</v>
      </c>
      <c r="S463" s="19">
        <f t="shared" si="122"/>
        <v>0</v>
      </c>
      <c r="T463" s="22">
        <f t="shared" si="119"/>
        <v>0.9991763896330621</v>
      </c>
    </row>
    <row r="464" spans="1:20">
      <c r="A464" s="1">
        <v>462</v>
      </c>
      <c r="B464" s="2" t="s">
        <v>594</v>
      </c>
      <c r="C464" s="1" t="str">
        <f>VLOOKUP(A464,'۵۰۰'!C:F,2,0)</f>
        <v>شرکت سرمایه گذاری آوا نوین (هولدینگ)</v>
      </c>
      <c r="D464" s="46" t="s">
        <v>655</v>
      </c>
      <c r="E464" s="6">
        <f>IFERROR(VLOOKUP(A464,'۵۰۰'!C:F,3,0)," ")</f>
        <v>1748.1</v>
      </c>
      <c r="F464" s="6">
        <f t="shared" si="109"/>
        <v>174.81</v>
      </c>
      <c r="G464" s="11">
        <f t="shared" si="110"/>
        <v>0.17480999999999999</v>
      </c>
      <c r="H464" s="6">
        <f t="shared" si="111"/>
        <v>3.4962</v>
      </c>
      <c r="I464" s="6">
        <f t="shared" si="112"/>
        <v>3.4962000000000001E-3</v>
      </c>
      <c r="J464" s="19">
        <f t="shared" si="120"/>
        <v>2.6542157543797934E-5</v>
      </c>
      <c r="K464" s="22">
        <f t="shared" si="113"/>
        <v>0.99924690936268334</v>
      </c>
      <c r="L464" s="9">
        <f t="shared" si="114"/>
        <v>-4.5123568414707655</v>
      </c>
      <c r="M464" s="2">
        <f t="shared" si="121"/>
        <v>500</v>
      </c>
      <c r="N464" s="6">
        <f>IFERROR(VLOOKUP(A464,'۵۰۰'!C:F,4,0)," ")</f>
        <v>-497.7</v>
      </c>
      <c r="O464" s="6">
        <f t="shared" si="115"/>
        <v>-49.769999999999996</v>
      </c>
      <c r="P464" s="11">
        <f t="shared" si="116"/>
        <v>-4.9769999999999995E-2</v>
      </c>
      <c r="Q464" s="6">
        <f t="shared" si="117"/>
        <v>-0.99539999999999984</v>
      </c>
      <c r="R464" s="6">
        <f t="shared" si="118"/>
        <v>-9.953999999999998E-4</v>
      </c>
      <c r="S464" s="19">
        <f t="shared" si="122"/>
        <v>-1.1297570483912406E-5</v>
      </c>
      <c r="T464" s="22">
        <f t="shared" si="119"/>
        <v>0.9991650920625782</v>
      </c>
    </row>
    <row r="465" spans="1:20">
      <c r="A465" s="1">
        <v>463</v>
      </c>
      <c r="B465" s="2" t="s">
        <v>594</v>
      </c>
      <c r="C465" s="1" t="str">
        <f>VLOOKUP(A465,'۵۰۰'!C:F,2,0)</f>
        <v>شرکت صنعت روی زنگان (هولدینگ)</v>
      </c>
      <c r="D465" s="46" t="s">
        <v>645</v>
      </c>
      <c r="E465" s="6">
        <f>IFERROR(VLOOKUP(A465,'۵۰۰'!C:F,3,0)," ")</f>
        <v>1747.8</v>
      </c>
      <c r="F465" s="6">
        <f t="shared" si="109"/>
        <v>174.78</v>
      </c>
      <c r="G465" s="11">
        <f t="shared" si="110"/>
        <v>0.17477999999999999</v>
      </c>
      <c r="H465" s="6">
        <f t="shared" si="111"/>
        <v>3.4956</v>
      </c>
      <c r="I465" s="6">
        <f t="shared" si="112"/>
        <v>3.4956000000000002E-3</v>
      </c>
      <c r="J465" s="19">
        <f t="shared" si="120"/>
        <v>2.6537602514186848E-5</v>
      </c>
      <c r="K465" s="22">
        <f t="shared" si="113"/>
        <v>0.99927344696519749</v>
      </c>
      <c r="L465" s="9">
        <f t="shared" si="114"/>
        <v>-3.8349381017881767E-2</v>
      </c>
      <c r="M465" s="2">
        <f t="shared" si="121"/>
        <v>426</v>
      </c>
      <c r="N465" s="6">
        <f>IFERROR(VLOOKUP(A465,'۵۰۰'!C:F,4,0)," ")</f>
        <v>1817.5</v>
      </c>
      <c r="O465" s="6">
        <f t="shared" si="115"/>
        <v>181.75</v>
      </c>
      <c r="P465" s="11">
        <f t="shared" si="116"/>
        <v>0.18174999999999999</v>
      </c>
      <c r="Q465" s="6">
        <f t="shared" si="117"/>
        <v>3.6349999999999998</v>
      </c>
      <c r="R465" s="6">
        <f t="shared" si="118"/>
        <v>3.6349999999999998E-3</v>
      </c>
      <c r="S465" s="19">
        <f t="shared" si="122"/>
        <v>4.1256448371530645E-5</v>
      </c>
      <c r="T465" s="22">
        <f t="shared" si="119"/>
        <v>0.99920634851094969</v>
      </c>
    </row>
    <row r="466" spans="1:20">
      <c r="A466" s="1">
        <v>464</v>
      </c>
      <c r="B466" s="2" t="s">
        <v>594</v>
      </c>
      <c r="C466" s="1" t="str">
        <f>VLOOKUP(A466,'۵۰۰'!C:F,2,0)</f>
        <v>شرکت مولد نیروی خرم آباد</v>
      </c>
      <c r="D466" s="46" t="s">
        <v>646</v>
      </c>
      <c r="E466" s="6">
        <f>IFERROR(VLOOKUP(A466,'۵۰۰'!C:F,3,0)," ")</f>
        <v>1731.3</v>
      </c>
      <c r="F466" s="6">
        <f t="shared" si="109"/>
        <v>173.13</v>
      </c>
      <c r="G466" s="11">
        <f t="shared" si="110"/>
        <v>0.17313000000000001</v>
      </c>
      <c r="H466" s="6">
        <f t="shared" si="111"/>
        <v>3.4626000000000001</v>
      </c>
      <c r="I466" s="6">
        <f t="shared" si="112"/>
        <v>3.4626000000000001E-3</v>
      </c>
      <c r="J466" s="19">
        <f t="shared" si="120"/>
        <v>2.628707588557712E-5</v>
      </c>
      <c r="K466" s="22">
        <f t="shared" si="113"/>
        <v>0.99929973404108308</v>
      </c>
      <c r="L466" s="9">
        <f t="shared" si="114"/>
        <v>0.13053415175656258</v>
      </c>
      <c r="M466" s="2">
        <f t="shared" si="121"/>
        <v>435</v>
      </c>
      <c r="N466" s="6">
        <f>IFERROR(VLOOKUP(A466,'۵۰۰'!C:F,4,0)," ")</f>
        <v>1531.4</v>
      </c>
      <c r="O466" s="6">
        <f t="shared" si="115"/>
        <v>153.14000000000001</v>
      </c>
      <c r="P466" s="11">
        <f t="shared" si="116"/>
        <v>0.15314000000000003</v>
      </c>
      <c r="Q466" s="6">
        <f t="shared" si="117"/>
        <v>3.0628000000000002</v>
      </c>
      <c r="R466" s="6">
        <f t="shared" si="118"/>
        <v>3.0628000000000001E-3</v>
      </c>
      <c r="S466" s="19">
        <f t="shared" si="122"/>
        <v>3.4762104559098782E-5</v>
      </c>
      <c r="T466" s="22">
        <f t="shared" si="119"/>
        <v>0.9992411106155088</v>
      </c>
    </row>
    <row r="467" spans="1:20">
      <c r="A467" s="1">
        <v>465</v>
      </c>
      <c r="B467" s="2" t="s">
        <v>594</v>
      </c>
      <c r="C467" s="1" t="str">
        <f>VLOOKUP(A467,'۵۰۰'!C:F,2,0)</f>
        <v>شرکت سرمایه گذاری کارکنان گروه مپنا</v>
      </c>
      <c r="D467" s="46" t="s">
        <v>655</v>
      </c>
      <c r="E467" s="6">
        <f>IFERROR(VLOOKUP(A467,'۵۰۰'!C:F,3,0)," ")</f>
        <v>1730.2</v>
      </c>
      <c r="F467" s="6">
        <f t="shared" si="109"/>
        <v>173.02</v>
      </c>
      <c r="G467" s="11">
        <f t="shared" si="110"/>
        <v>0.17302000000000001</v>
      </c>
      <c r="H467" s="6">
        <f t="shared" si="111"/>
        <v>3.4603999999999999</v>
      </c>
      <c r="I467" s="6">
        <f t="shared" si="112"/>
        <v>3.4603999999999998E-3</v>
      </c>
      <c r="J467" s="19">
        <f t="shared" si="120"/>
        <v>2.6270374110336467E-5</v>
      </c>
      <c r="K467" s="22">
        <f t="shared" si="113"/>
        <v>0.99932600441519337</v>
      </c>
      <c r="L467" s="9">
        <f t="shared" si="114"/>
        <v>0.657756060170547</v>
      </c>
      <c r="M467" s="2">
        <f t="shared" si="121"/>
        <v>456</v>
      </c>
      <c r="N467" s="6">
        <f>IFERROR(VLOOKUP(A467,'۵۰۰'!C:F,4,0)," ")</f>
        <v>1043.7</v>
      </c>
      <c r="O467" s="6">
        <f t="shared" si="115"/>
        <v>104.37</v>
      </c>
      <c r="P467" s="11">
        <f t="shared" si="116"/>
        <v>0.10437</v>
      </c>
      <c r="Q467" s="6">
        <f t="shared" si="117"/>
        <v>2.0874000000000001</v>
      </c>
      <c r="R467" s="6">
        <f t="shared" si="118"/>
        <v>2.0874000000000001E-3</v>
      </c>
      <c r="S467" s="19">
        <f t="shared" si="122"/>
        <v>2.3691529664575811E-5</v>
      </c>
      <c r="T467" s="22">
        <f t="shared" si="119"/>
        <v>0.99926480214517333</v>
      </c>
    </row>
    <row r="468" spans="1:20">
      <c r="A468" s="1">
        <v>466</v>
      </c>
      <c r="B468" s="2" t="s">
        <v>594</v>
      </c>
      <c r="C468" s="1" t="str">
        <f>VLOOKUP(A468,'۵۰۰'!C:F,2,0)</f>
        <v>شرکت سیمان لارستان</v>
      </c>
      <c r="D468" s="46" t="s">
        <v>664</v>
      </c>
      <c r="E468" s="6">
        <f>IFERROR(VLOOKUP(A468,'۵۰۰'!C:F,3,0)," ")</f>
        <v>1664.4</v>
      </c>
      <c r="F468" s="6">
        <f t="shared" si="109"/>
        <v>166.44</v>
      </c>
      <c r="G468" s="11">
        <f t="shared" si="110"/>
        <v>0.16644</v>
      </c>
      <c r="H468" s="6">
        <f t="shared" si="111"/>
        <v>3.3288000000000002</v>
      </c>
      <c r="I468" s="6">
        <f t="shared" si="112"/>
        <v>3.3288000000000002E-3</v>
      </c>
      <c r="J468" s="19">
        <f t="shared" si="120"/>
        <v>2.5271304282304952E-5</v>
      </c>
      <c r="K468" s="22">
        <f t="shared" si="113"/>
        <v>0.99935127571947568</v>
      </c>
      <c r="L468" s="9">
        <f t="shared" si="114"/>
        <v>0.37292749319475393</v>
      </c>
      <c r="M468" s="2">
        <f t="shared" si="121"/>
        <v>448</v>
      </c>
      <c r="N468" s="6">
        <f>IFERROR(VLOOKUP(A468,'۵۰۰'!C:F,4,0)," ")</f>
        <v>1212.3</v>
      </c>
      <c r="O468" s="6">
        <f t="shared" si="115"/>
        <v>121.22999999999999</v>
      </c>
      <c r="P468" s="11">
        <f t="shared" si="116"/>
        <v>0.12122999999999999</v>
      </c>
      <c r="Q468" s="6">
        <f t="shared" si="117"/>
        <v>2.4245999999999994</v>
      </c>
      <c r="R468" s="6">
        <f t="shared" si="118"/>
        <v>2.4245999999999994E-3</v>
      </c>
      <c r="S468" s="19">
        <f t="shared" si="122"/>
        <v>2.7518675301681755E-5</v>
      </c>
      <c r="T468" s="22">
        <f t="shared" si="119"/>
        <v>0.99929232082047503</v>
      </c>
    </row>
    <row r="469" spans="1:20">
      <c r="A469" s="1">
        <v>467</v>
      </c>
      <c r="B469" s="2" t="s">
        <v>594</v>
      </c>
      <c r="C469" s="1" t="str">
        <f>VLOOKUP(A469,'۵۰۰'!C:F,2,0)</f>
        <v>شرکت پترو کاریز امید کیش</v>
      </c>
      <c r="D469" s="46" t="s">
        <v>643</v>
      </c>
      <c r="E469" s="6">
        <f>IFERROR(VLOOKUP(A469,'۵۰۰'!C:F,3,0)," ")</f>
        <v>1629.3</v>
      </c>
      <c r="F469" s="6">
        <f t="shared" si="109"/>
        <v>162.93</v>
      </c>
      <c r="G469" s="11">
        <f t="shared" si="110"/>
        <v>0.16293000000000002</v>
      </c>
      <c r="H469" s="6">
        <f t="shared" si="111"/>
        <v>3.2585999999999999</v>
      </c>
      <c r="I469" s="6">
        <f t="shared" si="112"/>
        <v>3.2586E-3</v>
      </c>
      <c r="J469" s="19">
        <f t="shared" si="120"/>
        <v>2.4738365817807889E-5</v>
      </c>
      <c r="K469" s="22">
        <f t="shared" si="113"/>
        <v>0.99937601408529353</v>
      </c>
      <c r="L469" s="9">
        <f t="shared" si="114"/>
        <v>0.5426055671274379</v>
      </c>
      <c r="M469" s="2">
        <f t="shared" si="121"/>
        <v>455</v>
      </c>
      <c r="N469" s="6">
        <f>IFERROR(VLOOKUP(A469,'۵۰۰'!C:F,4,0)," ")</f>
        <v>1056.2</v>
      </c>
      <c r="O469" s="6">
        <f t="shared" si="115"/>
        <v>105.62</v>
      </c>
      <c r="P469" s="11">
        <f t="shared" si="116"/>
        <v>0.10562000000000001</v>
      </c>
      <c r="Q469" s="6">
        <f t="shared" si="117"/>
        <v>2.1124000000000001</v>
      </c>
      <c r="R469" s="6">
        <f t="shared" si="118"/>
        <v>2.1124E-3</v>
      </c>
      <c r="S469" s="19">
        <f t="shared" si="122"/>
        <v>2.397527415131261E-5</v>
      </c>
      <c r="T469" s="22">
        <f t="shared" si="119"/>
        <v>0.99931629609462636</v>
      </c>
    </row>
    <row r="470" spans="1:20">
      <c r="A470" s="1">
        <v>468</v>
      </c>
      <c r="B470" s="2" t="s">
        <v>594</v>
      </c>
      <c r="C470" s="1" t="str">
        <f>VLOOKUP(A470,'۵۰۰'!C:F,2,0)</f>
        <v>شرکت تولید و توسعه پویا انرژی نگین سبز خاورمیانه (هولدینگ)</v>
      </c>
      <c r="D470" s="46" t="s">
        <v>646</v>
      </c>
      <c r="E470" s="6">
        <f>IFERROR(VLOOKUP(A470,'۵۰۰'!C:F,3,0)," ")</f>
        <v>1580.6</v>
      </c>
      <c r="F470" s="6">
        <f t="shared" si="109"/>
        <v>158.06</v>
      </c>
      <c r="G470" s="11">
        <f t="shared" si="110"/>
        <v>0.15806000000000001</v>
      </c>
      <c r="H470" s="6">
        <f t="shared" si="111"/>
        <v>3.1612</v>
      </c>
      <c r="I470" s="6">
        <f t="shared" si="112"/>
        <v>3.1611999999999999E-3</v>
      </c>
      <c r="J470" s="19">
        <f t="shared" si="120"/>
        <v>2.3998932677608268E-5</v>
      </c>
      <c r="K470" s="22">
        <f t="shared" si="113"/>
        <v>0.9994000130179711</v>
      </c>
      <c r="L470" s="9">
        <f t="shared" si="114"/>
        <v>0.15743995313415349</v>
      </c>
      <c r="M470" s="2">
        <f t="shared" si="121"/>
        <v>442</v>
      </c>
      <c r="N470" s="6">
        <f>IFERROR(VLOOKUP(A470,'۵۰۰'!C:F,4,0)," ")</f>
        <v>1365.6</v>
      </c>
      <c r="O470" s="6">
        <f t="shared" si="115"/>
        <v>136.56</v>
      </c>
      <c r="P470" s="11">
        <f t="shared" si="116"/>
        <v>0.13656000000000001</v>
      </c>
      <c r="Q470" s="6">
        <f t="shared" si="117"/>
        <v>2.7311999999999999</v>
      </c>
      <c r="R470" s="6">
        <f t="shared" si="118"/>
        <v>2.7312E-3</v>
      </c>
      <c r="S470" s="19">
        <f t="shared" si="122"/>
        <v>3.0998517687021869E-5</v>
      </c>
      <c r="T470" s="22">
        <f t="shared" si="119"/>
        <v>0.99934729461231342</v>
      </c>
    </row>
    <row r="471" spans="1:20">
      <c r="A471" s="1">
        <v>469</v>
      </c>
      <c r="B471" s="2" t="s">
        <v>594</v>
      </c>
      <c r="C471" s="1" t="str">
        <f>VLOOKUP(A471,'۵۰۰'!C:F,2,0)</f>
        <v>شرکت تولیدی پلاستیک شاهین</v>
      </c>
      <c r="D471" s="46" t="s">
        <v>661</v>
      </c>
      <c r="E471" s="6">
        <f>IFERROR(VLOOKUP(A471,'۵۰۰'!C:F,3,0)," ")</f>
        <v>1564.1</v>
      </c>
      <c r="F471" s="6">
        <f t="shared" si="109"/>
        <v>156.41</v>
      </c>
      <c r="G471" s="11">
        <f t="shared" si="110"/>
        <v>0.15640999999999999</v>
      </c>
      <c r="H471" s="6">
        <f t="shared" si="111"/>
        <v>3.1282000000000001</v>
      </c>
      <c r="I471" s="6">
        <f t="shared" si="112"/>
        <v>3.1282000000000003E-3</v>
      </c>
      <c r="J471" s="19">
        <f t="shared" si="120"/>
        <v>2.3748406048998543E-5</v>
      </c>
      <c r="K471" s="22">
        <f t="shared" si="113"/>
        <v>0.99942376142402012</v>
      </c>
      <c r="L471" s="9">
        <f t="shared" si="114"/>
        <v>0.43009966169882041</v>
      </c>
      <c r="M471" s="2">
        <f t="shared" si="121"/>
        <v>453</v>
      </c>
      <c r="N471" s="6">
        <f>IFERROR(VLOOKUP(A471,'۵۰۰'!C:F,4,0)," ")</f>
        <v>1093.7</v>
      </c>
      <c r="O471" s="6">
        <f t="shared" si="115"/>
        <v>109.37</v>
      </c>
      <c r="P471" s="11">
        <f t="shared" si="116"/>
        <v>0.10937000000000001</v>
      </c>
      <c r="Q471" s="6">
        <f t="shared" si="117"/>
        <v>2.1873999999999998</v>
      </c>
      <c r="R471" s="6">
        <f t="shared" si="118"/>
        <v>2.1873999999999999E-3</v>
      </c>
      <c r="S471" s="19">
        <f t="shared" si="122"/>
        <v>2.4826507611523008E-5</v>
      </c>
      <c r="T471" s="22">
        <f t="shared" si="119"/>
        <v>0.99937212111992491</v>
      </c>
    </row>
    <row r="472" spans="1:20">
      <c r="A472" s="1">
        <v>470</v>
      </c>
      <c r="B472" s="2" t="s">
        <v>594</v>
      </c>
      <c r="C472" s="1" t="str">
        <f>VLOOKUP(A472,'۵۰۰'!C:F,2,0)</f>
        <v>شرکت سیستم های اطلاعاتی پیشرو</v>
      </c>
      <c r="D472" s="46" t="s">
        <v>652</v>
      </c>
      <c r="E472" s="6">
        <f>IFERROR(VLOOKUP(A472,'۵۰۰'!C:F,3,0)," ")</f>
        <v>1536.8</v>
      </c>
      <c r="F472" s="6">
        <f t="shared" si="109"/>
        <v>153.68</v>
      </c>
      <c r="G472" s="11">
        <f t="shared" si="110"/>
        <v>0.15368000000000001</v>
      </c>
      <c r="H472" s="6">
        <f t="shared" si="111"/>
        <v>3.0735999999999999</v>
      </c>
      <c r="I472" s="6">
        <f t="shared" si="112"/>
        <v>3.0735999999999997E-3</v>
      </c>
      <c r="J472" s="19">
        <f t="shared" si="120"/>
        <v>2.3333898354389713E-5</v>
      </c>
      <c r="K472" s="22">
        <f t="shared" si="113"/>
        <v>0.99944709532237452</v>
      </c>
      <c r="L472" s="9">
        <f t="shared" si="114"/>
        <v>-0.23633472470681782</v>
      </c>
      <c r="M472" s="2">
        <f t="shared" si="121"/>
        <v>418</v>
      </c>
      <c r="N472" s="6">
        <f>IFERROR(VLOOKUP(A472,'۵۰۰'!C:F,4,0)," ")</f>
        <v>2012.4</v>
      </c>
      <c r="O472" s="6">
        <f t="shared" si="115"/>
        <v>201.24</v>
      </c>
      <c r="P472" s="11">
        <f t="shared" si="116"/>
        <v>0.20124</v>
      </c>
      <c r="Q472" s="6">
        <f t="shared" si="117"/>
        <v>4.0247999999999999</v>
      </c>
      <c r="R472" s="6">
        <f t="shared" si="118"/>
        <v>4.0248000000000003E-3</v>
      </c>
      <c r="S472" s="19">
        <f t="shared" si="122"/>
        <v>4.5680592408730825E-5</v>
      </c>
      <c r="T472" s="22">
        <f t="shared" si="119"/>
        <v>0.99941780171233363</v>
      </c>
    </row>
    <row r="473" spans="1:20">
      <c r="A473" s="1">
        <v>471</v>
      </c>
      <c r="B473" s="2" t="s">
        <v>594</v>
      </c>
      <c r="C473" s="1" t="str">
        <f>VLOOKUP(A473,'۵۰۰'!C:F,2,0)</f>
        <v>شرکت شیرین دارو</v>
      </c>
      <c r="D473" s="46" t="s">
        <v>666</v>
      </c>
      <c r="E473" s="6">
        <f>IFERROR(VLOOKUP(A473,'۵۰۰'!C:F,3,0)," ")</f>
        <v>1512.3</v>
      </c>
      <c r="F473" s="6">
        <f t="shared" si="109"/>
        <v>151.22999999999999</v>
      </c>
      <c r="G473" s="11">
        <f t="shared" si="110"/>
        <v>0.15123</v>
      </c>
      <c r="H473" s="6">
        <f t="shared" si="111"/>
        <v>3.0246</v>
      </c>
      <c r="I473" s="6">
        <f t="shared" si="112"/>
        <v>3.0246000000000001E-3</v>
      </c>
      <c r="J473" s="19">
        <f t="shared" si="120"/>
        <v>2.2961904269484364E-5</v>
      </c>
      <c r="K473" s="22">
        <f t="shared" si="113"/>
        <v>0.99947005722664406</v>
      </c>
      <c r="L473" s="9">
        <f t="shared" si="114"/>
        <v>0.72420476570516468</v>
      </c>
      <c r="M473" s="2">
        <f t="shared" si="121"/>
        <v>464</v>
      </c>
      <c r="N473" s="6">
        <f>IFERROR(VLOOKUP(A473,'۵۰۰'!C:F,4,0)," ")</f>
        <v>877.1</v>
      </c>
      <c r="O473" s="6">
        <f t="shared" si="115"/>
        <v>87.710000000000008</v>
      </c>
      <c r="P473" s="11">
        <f t="shared" si="116"/>
        <v>8.771000000000001E-2</v>
      </c>
      <c r="Q473" s="6">
        <f t="shared" si="117"/>
        <v>1.7542000000000002</v>
      </c>
      <c r="R473" s="6">
        <f t="shared" si="118"/>
        <v>1.7542000000000002E-3</v>
      </c>
      <c r="S473" s="19">
        <f t="shared" si="122"/>
        <v>1.9909783145347751E-5</v>
      </c>
      <c r="T473" s="22">
        <f t="shared" si="119"/>
        <v>0.999437711495479</v>
      </c>
    </row>
    <row r="474" spans="1:20">
      <c r="A474" s="1">
        <v>472</v>
      </c>
      <c r="B474" s="2" t="s">
        <v>594</v>
      </c>
      <c r="C474" s="1" t="str">
        <f>VLOOKUP(A474,'۵۰۰'!C:F,2,0)</f>
        <v>شرکت سلسله آب حیات کرمان</v>
      </c>
      <c r="D474" s="46" t="s">
        <v>642</v>
      </c>
      <c r="E474" s="6">
        <f>IFERROR(VLOOKUP(A474,'۵۰۰'!C:F,3,0)," ")</f>
        <v>1487.7</v>
      </c>
      <c r="F474" s="6">
        <f t="shared" si="109"/>
        <v>148.77000000000001</v>
      </c>
      <c r="G474" s="11">
        <f t="shared" si="110"/>
        <v>0.14877000000000001</v>
      </c>
      <c r="H474" s="6">
        <f t="shared" si="111"/>
        <v>2.9754</v>
      </c>
      <c r="I474" s="6">
        <f t="shared" si="112"/>
        <v>2.9754E-3</v>
      </c>
      <c r="J474" s="19">
        <f t="shared" si="120"/>
        <v>2.2588391841375313E-5</v>
      </c>
      <c r="K474" s="22">
        <f t="shared" si="113"/>
        <v>0.99949264561848539</v>
      </c>
      <c r="L474" s="9">
        <f t="shared" si="114"/>
        <v>1.3015160891089113</v>
      </c>
      <c r="M474" s="2">
        <f t="shared" si="121"/>
        <v>481</v>
      </c>
      <c r="N474" s="6">
        <f>IFERROR(VLOOKUP(A474,'۵۰۰'!C:F,4,0)," ")</f>
        <v>646.4</v>
      </c>
      <c r="O474" s="6">
        <f t="shared" si="115"/>
        <v>64.64</v>
      </c>
      <c r="P474" s="11">
        <f t="shared" si="116"/>
        <v>6.4640000000000003E-2</v>
      </c>
      <c r="Q474" s="6">
        <f t="shared" si="117"/>
        <v>1.2927999999999999</v>
      </c>
      <c r="R474" s="6">
        <f t="shared" si="118"/>
        <v>1.2928E-3</v>
      </c>
      <c r="S474" s="19">
        <f t="shared" si="122"/>
        <v>1.4672994898133375E-5</v>
      </c>
      <c r="T474" s="22">
        <f t="shared" si="119"/>
        <v>0.9994523844903771</v>
      </c>
    </row>
    <row r="475" spans="1:20">
      <c r="A475" s="1">
        <v>473</v>
      </c>
      <c r="B475" s="2" t="s">
        <v>594</v>
      </c>
      <c r="C475" s="1" t="str">
        <f>VLOOKUP(A475,'۵۰۰'!C:F,2,0)</f>
        <v>شرکت فرداد سرمایه ثمین</v>
      </c>
      <c r="D475" s="46" t="s">
        <v>655</v>
      </c>
      <c r="E475" s="6">
        <f>IFERROR(VLOOKUP(A475,'۵۰۰'!C:F,3,0)," ")</f>
        <v>1479.5</v>
      </c>
      <c r="F475" s="6">
        <f t="shared" si="109"/>
        <v>147.94999999999999</v>
      </c>
      <c r="G475" s="11">
        <f t="shared" si="110"/>
        <v>0.14795</v>
      </c>
      <c r="H475" s="6">
        <f t="shared" si="111"/>
        <v>2.9590000000000001</v>
      </c>
      <c r="I475" s="6">
        <f t="shared" si="112"/>
        <v>2.9590000000000003E-3</v>
      </c>
      <c r="J475" s="19">
        <f t="shared" si="120"/>
        <v>2.2463887698672299E-5</v>
      </c>
      <c r="K475" s="22">
        <f t="shared" si="113"/>
        <v>0.99951510950618405</v>
      </c>
      <c r="L475" s="9">
        <f t="shared" si="114"/>
        <v>11.257663628831814</v>
      </c>
      <c r="M475" s="2">
        <f t="shared" si="121"/>
        <v>495</v>
      </c>
      <c r="N475" s="6">
        <f>IFERROR(VLOOKUP(A475,'۵۰۰'!C:F,4,0)," ")</f>
        <v>120.7</v>
      </c>
      <c r="O475" s="6">
        <f t="shared" si="115"/>
        <v>12.07</v>
      </c>
      <c r="P475" s="11">
        <f t="shared" si="116"/>
        <v>1.2070000000000001E-2</v>
      </c>
      <c r="Q475" s="6">
        <f t="shared" si="117"/>
        <v>0.2414</v>
      </c>
      <c r="R475" s="6">
        <f t="shared" si="118"/>
        <v>2.4140000000000001E-4</v>
      </c>
      <c r="S475" s="19">
        <f t="shared" si="122"/>
        <v>2.7398367639305361E-6</v>
      </c>
      <c r="T475" s="22">
        <f t="shared" si="119"/>
        <v>0.99945512432714101</v>
      </c>
    </row>
    <row r="476" spans="1:20">
      <c r="A476" s="1">
        <v>474</v>
      </c>
      <c r="B476" s="2" t="s">
        <v>594</v>
      </c>
      <c r="C476" s="1" t="str">
        <f>VLOOKUP(A476,'۵۰۰'!C:F,2,0)</f>
        <v>شرکت کارگزاری بورس بیمه ایران</v>
      </c>
      <c r="D476" s="46" t="s">
        <v>650</v>
      </c>
      <c r="E476" s="6">
        <f>IFERROR(VLOOKUP(A476,'۵۰۰'!C:F,3,0)," ")</f>
        <v>1461</v>
      </c>
      <c r="F476" s="6">
        <f t="shared" si="109"/>
        <v>146.1</v>
      </c>
      <c r="G476" s="11">
        <f t="shared" si="110"/>
        <v>0.14610000000000001</v>
      </c>
      <c r="H476" s="6">
        <f t="shared" si="111"/>
        <v>2.9220000000000002</v>
      </c>
      <c r="I476" s="6">
        <f t="shared" si="112"/>
        <v>2.9220000000000001E-3</v>
      </c>
      <c r="J476" s="19">
        <f t="shared" si="120"/>
        <v>2.2182994205988663E-5</v>
      </c>
      <c r="K476" s="22">
        <f t="shared" si="113"/>
        <v>0.99953729250039003</v>
      </c>
      <c r="L476" s="9">
        <f t="shared" si="114"/>
        <v>-0.43284161490683226</v>
      </c>
      <c r="M476" s="2">
        <f t="shared" si="121"/>
        <v>395</v>
      </c>
      <c r="N476" s="6">
        <f>IFERROR(VLOOKUP(A476,'۵۰۰'!C:F,4,0)," ")</f>
        <v>2576</v>
      </c>
      <c r="O476" s="6">
        <f t="shared" si="115"/>
        <v>257.60000000000002</v>
      </c>
      <c r="P476" s="11">
        <f t="shared" si="116"/>
        <v>0.2576</v>
      </c>
      <c r="Q476" s="6">
        <f t="shared" si="117"/>
        <v>5.152000000000001</v>
      </c>
      <c r="R476" s="6">
        <f t="shared" si="118"/>
        <v>5.1520000000000012E-3</v>
      </c>
      <c r="S476" s="19">
        <f t="shared" si="122"/>
        <v>5.8474063826719649E-5</v>
      </c>
      <c r="T476" s="22">
        <f t="shared" si="119"/>
        <v>0.99951359839096776</v>
      </c>
    </row>
    <row r="477" spans="1:20">
      <c r="A477" s="1">
        <v>475</v>
      </c>
      <c r="B477" s="2" t="s">
        <v>594</v>
      </c>
      <c r="C477" s="1" t="str">
        <f>VLOOKUP(A477,'۵۰۰'!C:F,2,0)</f>
        <v>شرکت سرمایه گذاری مسکن شمال</v>
      </c>
      <c r="D477" s="46" t="s">
        <v>667</v>
      </c>
      <c r="E477" s="6">
        <f>IFERROR(VLOOKUP(A477,'۵۰۰'!C:F,3,0)," ")</f>
        <v>1453</v>
      </c>
      <c r="F477" s="6">
        <f t="shared" si="109"/>
        <v>145.30000000000001</v>
      </c>
      <c r="G477" s="11">
        <f t="shared" si="110"/>
        <v>0.14530000000000001</v>
      </c>
      <c r="H477" s="6">
        <f t="shared" si="111"/>
        <v>2.9060000000000001</v>
      </c>
      <c r="I477" s="6">
        <f t="shared" si="112"/>
        <v>2.9060000000000002E-3</v>
      </c>
      <c r="J477" s="19">
        <f t="shared" si="120"/>
        <v>2.2061526749693039E-5</v>
      </c>
      <c r="K477" s="22">
        <f t="shared" si="113"/>
        <v>0.99955935402713969</v>
      </c>
      <c r="L477" s="9">
        <f t="shared" si="114"/>
        <v>1.1513177376369561</v>
      </c>
      <c r="M477" s="2">
        <f t="shared" si="121"/>
        <v>478</v>
      </c>
      <c r="N477" s="6">
        <f>IFERROR(VLOOKUP(A477,'۵۰۰'!C:F,4,0)," ")</f>
        <v>675.4</v>
      </c>
      <c r="O477" s="6">
        <f t="shared" si="115"/>
        <v>67.539999999999992</v>
      </c>
      <c r="P477" s="11">
        <f t="shared" si="116"/>
        <v>6.7539999999999989E-2</v>
      </c>
      <c r="Q477" s="6">
        <f t="shared" si="117"/>
        <v>1.3507999999999998</v>
      </c>
      <c r="R477" s="6">
        <f t="shared" si="118"/>
        <v>1.3507999999999999E-3</v>
      </c>
      <c r="S477" s="19">
        <f t="shared" si="122"/>
        <v>1.5331282107362748E-5</v>
      </c>
      <c r="T477" s="22">
        <f t="shared" si="119"/>
        <v>0.99952892967307516</v>
      </c>
    </row>
    <row r="478" spans="1:20">
      <c r="A478" s="1">
        <v>476</v>
      </c>
      <c r="B478" s="2" t="s">
        <v>594</v>
      </c>
      <c r="C478" s="1" t="str">
        <f>VLOOKUP(A478,'۵۰۰'!C:F,2,0)</f>
        <v>شرکت مروارید هامون</v>
      </c>
      <c r="D478" s="46" t="s">
        <v>660</v>
      </c>
      <c r="E478" s="6">
        <f>IFERROR(VLOOKUP(A478,'۵۰۰'!C:F,3,0)," ")</f>
        <v>1413.3</v>
      </c>
      <c r="F478" s="6">
        <f t="shared" si="109"/>
        <v>141.32999999999998</v>
      </c>
      <c r="G478" s="11">
        <f t="shared" si="110"/>
        <v>0.14132999999999998</v>
      </c>
      <c r="H478" s="6">
        <f t="shared" si="111"/>
        <v>2.8265999999999996</v>
      </c>
      <c r="I478" s="6">
        <f t="shared" si="112"/>
        <v>2.8265999999999994E-3</v>
      </c>
      <c r="J478" s="19">
        <f t="shared" si="120"/>
        <v>2.1458744497825988E-5</v>
      </c>
      <c r="K478" s="22">
        <f t="shared" si="113"/>
        <v>0.99958081277163746</v>
      </c>
      <c r="L478" s="9">
        <f t="shared" si="114"/>
        <v>0.47019660875897218</v>
      </c>
      <c r="M478" s="2">
        <f t="shared" si="121"/>
        <v>459</v>
      </c>
      <c r="N478" s="6">
        <f>IFERROR(VLOOKUP(A478,'۵۰۰'!C:F,4,0)," ")</f>
        <v>961.3</v>
      </c>
      <c r="O478" s="6">
        <f t="shared" si="115"/>
        <v>96.13</v>
      </c>
      <c r="P478" s="11">
        <f t="shared" si="116"/>
        <v>9.6129999999999993E-2</v>
      </c>
      <c r="Q478" s="6">
        <f t="shared" si="117"/>
        <v>1.9226000000000001</v>
      </c>
      <c r="R478" s="6">
        <f t="shared" si="118"/>
        <v>1.9226E-3</v>
      </c>
      <c r="S478" s="19">
        <f t="shared" si="122"/>
        <v>2.1821086008006828E-5</v>
      </c>
      <c r="T478" s="22">
        <f t="shared" si="119"/>
        <v>0.99955075075908317</v>
      </c>
    </row>
    <row r="479" spans="1:20">
      <c r="A479" s="1">
        <v>477</v>
      </c>
      <c r="B479" s="2" t="s">
        <v>594</v>
      </c>
      <c r="C479" s="1" t="str">
        <f>VLOOKUP(A479,'۵۰۰'!C:F,2,0)</f>
        <v>شرکت خدمات بعد از فروش تلمبه سازان تبریز</v>
      </c>
      <c r="D479" s="46" t="s">
        <v>647</v>
      </c>
      <c r="E479" s="6">
        <f>IFERROR(VLOOKUP(A479,'۵۰۰'!C:F,3,0)," ")</f>
        <v>1394.2</v>
      </c>
      <c r="F479" s="6">
        <f t="shared" si="109"/>
        <v>139.42000000000002</v>
      </c>
      <c r="G479" s="11">
        <f t="shared" si="110"/>
        <v>0.13942000000000002</v>
      </c>
      <c r="H479" s="6">
        <f t="shared" si="111"/>
        <v>2.7884000000000007</v>
      </c>
      <c r="I479" s="6">
        <f t="shared" si="112"/>
        <v>2.7884000000000008E-3</v>
      </c>
      <c r="J479" s="19">
        <f t="shared" si="120"/>
        <v>2.1168740945920194E-5</v>
      </c>
      <c r="K479" s="22">
        <f t="shared" si="113"/>
        <v>0.99960198151258339</v>
      </c>
      <c r="L479" s="9">
        <f t="shared" si="114"/>
        <v>0.85448257515296633</v>
      </c>
      <c r="M479" s="2">
        <f t="shared" si="121"/>
        <v>471</v>
      </c>
      <c r="N479" s="6">
        <f>IFERROR(VLOOKUP(A479,'۵۰۰'!C:F,4,0)," ")</f>
        <v>751.8</v>
      </c>
      <c r="O479" s="6">
        <f t="shared" si="115"/>
        <v>75.179999999999993</v>
      </c>
      <c r="P479" s="11">
        <f t="shared" si="116"/>
        <v>7.5179999999999997E-2</v>
      </c>
      <c r="Q479" s="6">
        <f t="shared" si="117"/>
        <v>1.5036</v>
      </c>
      <c r="R479" s="6">
        <f t="shared" si="118"/>
        <v>1.5036000000000001E-3</v>
      </c>
      <c r="S479" s="19">
        <f t="shared" si="122"/>
        <v>1.7065528410298068E-5</v>
      </c>
      <c r="T479" s="22">
        <f t="shared" si="119"/>
        <v>0.99956781628749347</v>
      </c>
    </row>
    <row r="480" spans="1:20">
      <c r="A480" s="1">
        <v>478</v>
      </c>
      <c r="B480" s="2" t="s">
        <v>594</v>
      </c>
      <c r="C480" s="1" t="str">
        <f>VLOOKUP(A480,'۵۰۰'!C:F,2,0)</f>
        <v>شرکت آتیه فولاد معدن پارسیان</v>
      </c>
      <c r="D480" s="46" t="s">
        <v>645</v>
      </c>
      <c r="E480" s="6">
        <f>IFERROR(VLOOKUP(A480,'۵۰۰'!C:F,3,0)," ")</f>
        <v>1328.5</v>
      </c>
      <c r="F480" s="6">
        <f t="shared" si="109"/>
        <v>132.85</v>
      </c>
      <c r="G480" s="11">
        <f t="shared" si="110"/>
        <v>0.13285</v>
      </c>
      <c r="H480" s="6">
        <f t="shared" si="111"/>
        <v>2.657</v>
      </c>
      <c r="I480" s="6">
        <f t="shared" si="112"/>
        <v>2.6570000000000001E-3</v>
      </c>
      <c r="J480" s="19">
        <f t="shared" si="120"/>
        <v>2.017118946109236E-5</v>
      </c>
      <c r="K480" s="22">
        <f t="shared" si="113"/>
        <v>0.99962215270204446</v>
      </c>
      <c r="L480" s="9">
        <f t="shared" si="114"/>
        <v>0.12128629304523986</v>
      </c>
      <c r="M480" s="2">
        <f t="shared" si="121"/>
        <v>450</v>
      </c>
      <c r="N480" s="6">
        <f>IFERROR(VLOOKUP(A480,'۵۰۰'!C:F,4,0)," ")</f>
        <v>1184.8</v>
      </c>
      <c r="O480" s="6">
        <f t="shared" si="115"/>
        <v>118.47999999999999</v>
      </c>
      <c r="P480" s="11">
        <f t="shared" si="116"/>
        <v>0.11847999999999999</v>
      </c>
      <c r="Q480" s="6">
        <f t="shared" si="117"/>
        <v>2.3695999999999997</v>
      </c>
      <c r="R480" s="6">
        <f t="shared" si="118"/>
        <v>2.3695999999999999E-3</v>
      </c>
      <c r="S480" s="19">
        <f t="shared" si="122"/>
        <v>2.6894437430860801E-5</v>
      </c>
      <c r="T480" s="22">
        <f t="shared" si="119"/>
        <v>0.99959471072492434</v>
      </c>
    </row>
    <row r="481" spans="1:20">
      <c r="A481" s="1">
        <v>479</v>
      </c>
      <c r="B481" s="2" t="s">
        <v>594</v>
      </c>
      <c r="C481" s="1" t="str">
        <f>VLOOKUP(A481,'۵۰۰'!C:F,2,0)</f>
        <v>شرکت کارگزاری آرمون بورس</v>
      </c>
      <c r="D481" s="46" t="s">
        <v>655</v>
      </c>
      <c r="E481" s="6">
        <f>IFERROR(VLOOKUP(A481,'۵۰۰'!C:F,3,0)," ")</f>
        <v>1302.2</v>
      </c>
      <c r="F481" s="6">
        <f t="shared" si="109"/>
        <v>130.22</v>
      </c>
      <c r="G481" s="11">
        <f t="shared" si="110"/>
        <v>0.13022</v>
      </c>
      <c r="H481" s="6">
        <f t="shared" si="111"/>
        <v>2.6044</v>
      </c>
      <c r="I481" s="6">
        <f t="shared" si="112"/>
        <v>2.6044000000000002E-3</v>
      </c>
      <c r="J481" s="19">
        <f t="shared" si="120"/>
        <v>1.9771865198520491E-5</v>
      </c>
      <c r="K481" s="22">
        <f t="shared" si="113"/>
        <v>0.99964192456724299</v>
      </c>
      <c r="L481" s="9">
        <f t="shared" si="114"/>
        <v>4.8211890925346452</v>
      </c>
      <c r="M481" s="2">
        <f t="shared" si="121"/>
        <v>494</v>
      </c>
      <c r="N481" s="6">
        <f>IFERROR(VLOOKUP(A481,'۵۰۰'!C:F,4,0)," ")</f>
        <v>223.7</v>
      </c>
      <c r="O481" s="6">
        <f t="shared" si="115"/>
        <v>22.369999999999997</v>
      </c>
      <c r="P481" s="11">
        <f t="shared" si="116"/>
        <v>2.2369999999999998E-2</v>
      </c>
      <c r="Q481" s="6">
        <f t="shared" si="117"/>
        <v>0.44739999999999996</v>
      </c>
      <c r="R481" s="6">
        <f t="shared" si="118"/>
        <v>4.4739999999999998E-4</v>
      </c>
      <c r="S481" s="19">
        <f t="shared" si="122"/>
        <v>5.0778913346417632E-6</v>
      </c>
      <c r="T481" s="22">
        <f t="shared" si="119"/>
        <v>0.99959978861625898</v>
      </c>
    </row>
    <row r="482" spans="1:20">
      <c r="A482" s="1">
        <v>480</v>
      </c>
      <c r="B482" s="2" t="s">
        <v>594</v>
      </c>
      <c r="C482" s="1" t="str">
        <f>VLOOKUP(A482,'۵۰۰'!C:F,2,0)</f>
        <v>شرکت زاگرس مس سازان</v>
      </c>
      <c r="D482" s="46" t="s">
        <v>645</v>
      </c>
      <c r="E482" s="6">
        <f>IFERROR(VLOOKUP(A482,'۵۰۰'!C:F,3,0)," ")</f>
        <v>1292.7</v>
      </c>
      <c r="F482" s="6">
        <f t="shared" si="109"/>
        <v>129.27000000000001</v>
      </c>
      <c r="G482" s="11">
        <f t="shared" si="110"/>
        <v>0.12927000000000002</v>
      </c>
      <c r="H482" s="6">
        <f t="shared" si="111"/>
        <v>2.5854000000000004</v>
      </c>
      <c r="I482" s="6">
        <f t="shared" si="112"/>
        <v>2.5854000000000003E-3</v>
      </c>
      <c r="J482" s="19">
        <f t="shared" si="120"/>
        <v>1.9627622594169437E-5</v>
      </c>
      <c r="K482" s="22">
        <f t="shared" si="113"/>
        <v>0.99966155218983721</v>
      </c>
      <c r="L482" s="9">
        <f t="shared" si="114"/>
        <v>0.81101148781171206</v>
      </c>
      <c r="M482" s="2">
        <f t="shared" si="121"/>
        <v>473</v>
      </c>
      <c r="N482" s="6">
        <f>IFERROR(VLOOKUP(A482,'۵۰۰'!C:F,4,0)," ")</f>
        <v>713.8</v>
      </c>
      <c r="O482" s="6">
        <f t="shared" si="115"/>
        <v>71.38</v>
      </c>
      <c r="P482" s="11">
        <f t="shared" si="116"/>
        <v>7.1379999999999999E-2</v>
      </c>
      <c r="Q482" s="6">
        <f t="shared" si="117"/>
        <v>1.4276</v>
      </c>
      <c r="R482" s="6">
        <f t="shared" si="118"/>
        <v>1.4276E-3</v>
      </c>
      <c r="S482" s="19">
        <f t="shared" si="122"/>
        <v>1.6202945170618199E-5</v>
      </c>
      <c r="T482" s="22">
        <f t="shared" si="119"/>
        <v>0.99961599156142955</v>
      </c>
    </row>
    <row r="483" spans="1:20">
      <c r="A483" s="1">
        <v>481</v>
      </c>
      <c r="B483" s="2" t="s">
        <v>594</v>
      </c>
      <c r="C483" s="1" t="str">
        <f>VLOOKUP(A483,'۵۰۰'!C:F,2,0)</f>
        <v>شرکت فناوری همراه پیدا</v>
      </c>
      <c r="D483" s="46" t="s">
        <v>652</v>
      </c>
      <c r="E483" s="6">
        <f>IFERROR(VLOOKUP(A483,'۵۰۰'!C:F,3,0)," ")</f>
        <v>1250.3</v>
      </c>
      <c r="F483" s="6">
        <f t="shared" si="109"/>
        <v>125.03</v>
      </c>
      <c r="G483" s="11">
        <f t="shared" si="110"/>
        <v>0.12503</v>
      </c>
      <c r="H483" s="6">
        <f t="shared" si="111"/>
        <v>2.5005999999999999</v>
      </c>
      <c r="I483" s="6">
        <f t="shared" si="112"/>
        <v>2.5006E-3</v>
      </c>
      <c r="J483" s="19">
        <f t="shared" si="120"/>
        <v>1.8983845075802617E-5</v>
      </c>
      <c r="K483" s="22">
        <f t="shared" si="113"/>
        <v>0.99968053603491303</v>
      </c>
      <c r="L483" s="9">
        <f t="shared" si="114"/>
        <v>0.47946988522068379</v>
      </c>
      <c r="M483" s="2">
        <f t="shared" si="121"/>
        <v>468</v>
      </c>
      <c r="N483" s="6">
        <f>IFERROR(VLOOKUP(A483,'۵۰۰'!C:F,4,0)," ")</f>
        <v>845.1</v>
      </c>
      <c r="O483" s="6">
        <f t="shared" si="115"/>
        <v>84.51</v>
      </c>
      <c r="P483" s="11">
        <f t="shared" si="116"/>
        <v>8.4510000000000002E-2</v>
      </c>
      <c r="Q483" s="6">
        <f t="shared" si="117"/>
        <v>1.6901999999999999</v>
      </c>
      <c r="R483" s="6">
        <f t="shared" si="118"/>
        <v>1.6902E-3</v>
      </c>
      <c r="S483" s="19">
        <f t="shared" si="122"/>
        <v>1.9183397259301541E-5</v>
      </c>
      <c r="T483" s="22">
        <f t="shared" si="119"/>
        <v>0.99963517495868881</v>
      </c>
    </row>
    <row r="484" spans="1:20">
      <c r="A484" s="1">
        <v>482</v>
      </c>
      <c r="B484" s="2" t="s">
        <v>594</v>
      </c>
      <c r="C484" s="1" t="str">
        <f>VLOOKUP(A484,'۵۰۰'!C:F,2,0)</f>
        <v>شرکت کارگزاری نهایت نگر</v>
      </c>
      <c r="D484" s="46" t="s">
        <v>659</v>
      </c>
      <c r="E484" s="6">
        <f>IFERROR(VLOOKUP(A484,'۵۰۰'!C:F,3,0)," ")</f>
        <v>1232.4000000000001</v>
      </c>
      <c r="F484" s="6">
        <f t="shared" si="109"/>
        <v>123.24000000000001</v>
      </c>
      <c r="G484" s="11">
        <f t="shared" si="110"/>
        <v>0.12324</v>
      </c>
      <c r="H484" s="6">
        <f t="shared" si="111"/>
        <v>2.4648000000000003</v>
      </c>
      <c r="I484" s="6">
        <f t="shared" si="112"/>
        <v>2.4648000000000005E-3</v>
      </c>
      <c r="J484" s="19">
        <f t="shared" si="120"/>
        <v>1.8712061642341157E-5</v>
      </c>
      <c r="K484" s="22">
        <f t="shared" si="113"/>
        <v>0.99969924809655542</v>
      </c>
      <c r="L484" s="9">
        <f t="shared" si="114"/>
        <v>-0.46070365832312266</v>
      </c>
      <c r="M484" s="2">
        <f t="shared" si="121"/>
        <v>405</v>
      </c>
      <c r="N484" s="6">
        <f>IFERROR(VLOOKUP(A484,'۵۰۰'!C:F,4,0)," ")</f>
        <v>2285.1999999999998</v>
      </c>
      <c r="O484" s="6">
        <f t="shared" si="115"/>
        <v>228.51999999999998</v>
      </c>
      <c r="P484" s="11">
        <f t="shared" si="116"/>
        <v>0.22851999999999997</v>
      </c>
      <c r="Q484" s="6">
        <f t="shared" si="117"/>
        <v>4.5703999999999994</v>
      </c>
      <c r="R484" s="6">
        <f t="shared" si="118"/>
        <v>4.5703999999999996E-3</v>
      </c>
      <c r="S484" s="19">
        <f t="shared" si="122"/>
        <v>5.1873032087274728E-5</v>
      </c>
      <c r="T484" s="22">
        <f t="shared" si="119"/>
        <v>0.99968704799077612</v>
      </c>
    </row>
    <row r="485" spans="1:20">
      <c r="A485" s="1">
        <v>483</v>
      </c>
      <c r="B485" s="2" t="s">
        <v>594</v>
      </c>
      <c r="C485" s="1" t="str">
        <f>VLOOKUP(A485,'۵۰۰'!C:F,2,0)</f>
        <v>شرکت لیزینگ کارآفرین</v>
      </c>
      <c r="D485" s="46" t="s">
        <v>659</v>
      </c>
      <c r="E485" s="6">
        <f>IFERROR(VLOOKUP(A485,'۵۰۰'!C:F,3,0)," ")</f>
        <v>1232.4000000000001</v>
      </c>
      <c r="F485" s="6">
        <f t="shared" si="109"/>
        <v>123.24000000000001</v>
      </c>
      <c r="G485" s="11">
        <f t="shared" si="110"/>
        <v>0.12324</v>
      </c>
      <c r="H485" s="6">
        <f t="shared" si="111"/>
        <v>2.4648000000000003</v>
      </c>
      <c r="I485" s="6">
        <f t="shared" si="112"/>
        <v>2.4648000000000005E-3</v>
      </c>
      <c r="J485" s="19">
        <f t="shared" si="120"/>
        <v>1.8712061642341157E-5</v>
      </c>
      <c r="K485" s="22">
        <f t="shared" si="113"/>
        <v>0.9997179601581978</v>
      </c>
      <c r="L485" s="9">
        <f t="shared" si="114"/>
        <v>-8.9606264312624639E-2</v>
      </c>
      <c r="M485" s="2">
        <f t="shared" si="121"/>
        <v>443</v>
      </c>
      <c r="N485" s="6">
        <f>IFERROR(VLOOKUP(A485,'۵۰۰'!C:F,4,0)," ")</f>
        <v>1353.7</v>
      </c>
      <c r="O485" s="6">
        <f t="shared" si="115"/>
        <v>135.37</v>
      </c>
      <c r="P485" s="11">
        <f t="shared" si="116"/>
        <v>0.13537000000000002</v>
      </c>
      <c r="Q485" s="6">
        <f t="shared" si="117"/>
        <v>2.7073999999999998</v>
      </c>
      <c r="R485" s="6">
        <f t="shared" si="118"/>
        <v>2.7074E-3</v>
      </c>
      <c r="S485" s="19">
        <f t="shared" si="122"/>
        <v>3.0728392935648437E-5</v>
      </c>
      <c r="T485" s="22">
        <f t="shared" si="119"/>
        <v>0.99971777638371173</v>
      </c>
    </row>
    <row r="486" spans="1:20">
      <c r="A486" s="1">
        <v>484</v>
      </c>
      <c r="B486" s="2" t="s">
        <v>594</v>
      </c>
      <c r="C486" s="1" t="str">
        <f>VLOOKUP(A486,'۵۰۰'!C:F,2,0)</f>
        <v>شرکت صنایع شیمیائی و داروئی ارسطو</v>
      </c>
      <c r="D486" s="46" t="s">
        <v>666</v>
      </c>
      <c r="E486" s="6">
        <f>IFERROR(VLOOKUP(A486,'۵۰۰'!C:F,3,0)," ")</f>
        <v>1228.3</v>
      </c>
      <c r="F486" s="6">
        <f t="shared" si="109"/>
        <v>122.83</v>
      </c>
      <c r="G486" s="11">
        <f t="shared" si="110"/>
        <v>0.12282999999999999</v>
      </c>
      <c r="H486" s="6">
        <f t="shared" si="111"/>
        <v>2.4565999999999999</v>
      </c>
      <c r="I486" s="6">
        <f t="shared" si="112"/>
        <v>2.4565999999999998E-3</v>
      </c>
      <c r="J486" s="19">
        <f t="shared" si="120"/>
        <v>1.8649809570989647E-5</v>
      </c>
      <c r="K486" s="22">
        <f t="shared" si="113"/>
        <v>0.99973660996776881</v>
      </c>
      <c r="L486" s="9">
        <f t="shared" si="114"/>
        <v>1.9364092756394928</v>
      </c>
      <c r="M486" s="2">
        <f t="shared" si="121"/>
        <v>490</v>
      </c>
      <c r="N486" s="6">
        <f>IFERROR(VLOOKUP(A486,'۵۰۰'!C:F,4,0)," ")</f>
        <v>418.3</v>
      </c>
      <c r="O486" s="6">
        <f t="shared" si="115"/>
        <v>41.83</v>
      </c>
      <c r="P486" s="11">
        <f t="shared" si="116"/>
        <v>4.1829999999999999E-2</v>
      </c>
      <c r="Q486" s="6">
        <f t="shared" si="117"/>
        <v>0.83660000000000001</v>
      </c>
      <c r="R486" s="6">
        <f t="shared" si="118"/>
        <v>8.3660000000000006E-4</v>
      </c>
      <c r="S486" s="19">
        <f t="shared" si="122"/>
        <v>9.4952255041602581E-6</v>
      </c>
      <c r="T486" s="22">
        <f t="shared" si="119"/>
        <v>0.99972727160921593</v>
      </c>
    </row>
    <row r="487" spans="1:20">
      <c r="A487" s="1">
        <v>485</v>
      </c>
      <c r="B487" s="2" t="s">
        <v>594</v>
      </c>
      <c r="C487" s="1" t="str">
        <f>VLOOKUP(A487,'۵۰۰'!C:F,2,0)</f>
        <v>شرکت کارگزاری باهنر</v>
      </c>
      <c r="D487" s="46" t="s">
        <v>659</v>
      </c>
      <c r="E487" s="6">
        <f>IFERROR(VLOOKUP(A487,'۵۰۰'!C:F,3,0)," ")</f>
        <v>1201.4000000000001</v>
      </c>
      <c r="F487" s="6">
        <f t="shared" si="109"/>
        <v>120.14000000000001</v>
      </c>
      <c r="G487" s="11">
        <f t="shared" si="110"/>
        <v>0.12014000000000001</v>
      </c>
      <c r="H487" s="6">
        <f t="shared" si="111"/>
        <v>2.4028000000000005</v>
      </c>
      <c r="I487" s="6">
        <f t="shared" si="112"/>
        <v>2.4028000000000005E-3</v>
      </c>
      <c r="J487" s="19">
        <f t="shared" si="120"/>
        <v>1.8241375249195609E-5</v>
      </c>
      <c r="K487" s="22">
        <f t="shared" si="113"/>
        <v>0.999754851343018</v>
      </c>
      <c r="L487" s="9">
        <f t="shared" si="114"/>
        <v>0.61782924858604904</v>
      </c>
      <c r="M487" s="2">
        <f t="shared" si="121"/>
        <v>472</v>
      </c>
      <c r="N487" s="6">
        <f>IFERROR(VLOOKUP(A487,'۵۰۰'!C:F,4,0)," ")</f>
        <v>742.6</v>
      </c>
      <c r="O487" s="6">
        <f t="shared" si="115"/>
        <v>74.260000000000005</v>
      </c>
      <c r="P487" s="11">
        <f t="shared" si="116"/>
        <v>7.4260000000000007E-2</v>
      </c>
      <c r="Q487" s="6">
        <f t="shared" si="117"/>
        <v>1.4852000000000001</v>
      </c>
      <c r="R487" s="6">
        <f t="shared" si="118"/>
        <v>1.4852000000000001E-3</v>
      </c>
      <c r="S487" s="19">
        <f t="shared" si="122"/>
        <v>1.6856692468059784E-5</v>
      </c>
      <c r="T487" s="22">
        <f t="shared" si="119"/>
        <v>0.99974412830168402</v>
      </c>
    </row>
    <row r="488" spans="1:20">
      <c r="A488" s="1">
        <v>486</v>
      </c>
      <c r="B488" s="2" t="s">
        <v>594</v>
      </c>
      <c r="C488" s="1" t="str">
        <f>VLOOKUP(A488,'۵۰۰'!C:F,2,0)</f>
        <v>موسسه خدمات رفاهی کشتیرانی جمهوری اسلامی ایران</v>
      </c>
      <c r="D488" s="46" t="s">
        <v>653</v>
      </c>
      <c r="E488" s="6">
        <f>IFERROR(VLOOKUP(A488,'۵۰۰'!C:F,3,0)," ")</f>
        <v>1190.9000000000001</v>
      </c>
      <c r="F488" s="6">
        <f t="shared" ref="F488:F502" si="123">E488/10</f>
        <v>119.09</v>
      </c>
      <c r="G488" s="11">
        <f t="shared" ref="G488:G502" si="124">F488/1000</f>
        <v>0.11909</v>
      </c>
      <c r="H488" s="6">
        <f t="shared" ref="H488:H502" si="125">F488*1000000000/$C$1/1000000</f>
        <v>2.3818000000000001</v>
      </c>
      <c r="I488" s="6">
        <f t="shared" ref="I488:I502" si="126">H488/1000</f>
        <v>2.3818000000000003E-3</v>
      </c>
      <c r="J488" s="19">
        <f t="shared" si="120"/>
        <v>1.80819492128076E-5</v>
      </c>
      <c r="K488" s="22">
        <f t="shared" ref="K488:K502" si="127">J488+K487</f>
        <v>0.99977293329223083</v>
      </c>
      <c r="L488" s="9">
        <f t="shared" ref="L488:L502" si="128">IFERROR(E488/N488-1," ")</f>
        <v>0.83894379246448425</v>
      </c>
      <c r="M488" s="2">
        <f t="shared" si="121"/>
        <v>480</v>
      </c>
      <c r="N488" s="6">
        <f>IFERROR(VLOOKUP(A488,'۵۰۰'!C:F,4,0)," ")</f>
        <v>647.6</v>
      </c>
      <c r="O488" s="6">
        <f t="shared" ref="O488:O502" si="129">N488/10</f>
        <v>64.760000000000005</v>
      </c>
      <c r="P488" s="11">
        <f t="shared" ref="P488:P502" si="130">O488/1000</f>
        <v>6.4760000000000012E-2</v>
      </c>
      <c r="Q488" s="6">
        <f t="shared" ref="Q488:Q502" si="131">O488*1000000000/$C$1/1000000</f>
        <v>1.2952000000000001</v>
      </c>
      <c r="R488" s="6">
        <f t="shared" ref="R488:R502" si="132">Q488/1000</f>
        <v>1.2952E-3</v>
      </c>
      <c r="S488" s="19">
        <f t="shared" si="122"/>
        <v>1.4700234368860109E-5</v>
      </c>
      <c r="T488" s="22">
        <f t="shared" ref="T488:T502" si="133">S488+T487</f>
        <v>0.99975882853605291</v>
      </c>
    </row>
    <row r="489" spans="1:20">
      <c r="A489" s="1">
        <v>487</v>
      </c>
      <c r="B489" s="2" t="s">
        <v>594</v>
      </c>
      <c r="C489" s="1" t="str">
        <f>VLOOKUP(A489,'۵۰۰'!C:F,2,0)</f>
        <v>شرکت مقره سازی ایران</v>
      </c>
      <c r="D489" s="46" t="s">
        <v>646</v>
      </c>
      <c r="E489" s="6">
        <f>IFERROR(VLOOKUP(A489,'۵۰۰'!C:F,3,0)," ")</f>
        <v>1169.5</v>
      </c>
      <c r="F489" s="6">
        <f t="shared" si="123"/>
        <v>116.95</v>
      </c>
      <c r="G489" s="11">
        <f t="shared" si="124"/>
        <v>0.11695</v>
      </c>
      <c r="H489" s="6">
        <f t="shared" si="125"/>
        <v>2.339</v>
      </c>
      <c r="I489" s="6">
        <f t="shared" si="126"/>
        <v>2.3389999999999999E-3</v>
      </c>
      <c r="J489" s="19">
        <f t="shared" si="120"/>
        <v>1.7757023767216798E-5</v>
      </c>
      <c r="K489" s="22">
        <f t="shared" si="127"/>
        <v>0.99979069031599799</v>
      </c>
      <c r="L489" s="9">
        <f t="shared" si="128"/>
        <v>0.6776646105293358</v>
      </c>
      <c r="M489" s="2">
        <f t="shared" si="121"/>
        <v>476</v>
      </c>
      <c r="N489" s="6">
        <f>IFERROR(VLOOKUP(A489,'۵۰۰'!C:F,4,0)," ")</f>
        <v>697.1</v>
      </c>
      <c r="O489" s="6">
        <f t="shared" si="129"/>
        <v>69.710000000000008</v>
      </c>
      <c r="P489" s="11">
        <f t="shared" si="130"/>
        <v>6.9710000000000008E-2</v>
      </c>
      <c r="Q489" s="6">
        <f t="shared" si="131"/>
        <v>1.3942000000000003</v>
      </c>
      <c r="R489" s="6">
        <f t="shared" si="132"/>
        <v>1.3942000000000004E-3</v>
      </c>
      <c r="S489" s="19">
        <f t="shared" si="122"/>
        <v>1.5823862536337839E-5</v>
      </c>
      <c r="T489" s="22">
        <f t="shared" si="133"/>
        <v>0.9997746523985892</v>
      </c>
    </row>
    <row r="490" spans="1:20">
      <c r="A490" s="1">
        <v>488</v>
      </c>
      <c r="B490" s="2" t="s">
        <v>594</v>
      </c>
      <c r="C490" s="1" t="str">
        <f>VLOOKUP(A490,'۵۰۰'!C:F,2,0)</f>
        <v>شرکت حمل و نقل جاده ای بین شهری کالای مازند ترابر نکا</v>
      </c>
      <c r="D490" s="46" t="s">
        <v>653</v>
      </c>
      <c r="E490" s="6">
        <f>IFERROR(VLOOKUP(A490,'۵۰۰'!C:F,3,0)," ")</f>
        <v>1141.5</v>
      </c>
      <c r="F490" s="6">
        <f t="shared" si="123"/>
        <v>114.15</v>
      </c>
      <c r="G490" s="11">
        <f t="shared" si="124"/>
        <v>0.11415</v>
      </c>
      <c r="H490" s="6">
        <f t="shared" si="125"/>
        <v>2.2829999999999999</v>
      </c>
      <c r="I490" s="6">
        <f t="shared" si="126"/>
        <v>2.2829999999999999E-3</v>
      </c>
      <c r="J490" s="19">
        <f t="shared" si="120"/>
        <v>1.7331887670182107E-5</v>
      </c>
      <c r="K490" s="22">
        <f t="shared" si="127"/>
        <v>0.99980802220366816</v>
      </c>
      <c r="L490" s="9">
        <f t="shared" si="128"/>
        <v>1.3234276409525747</v>
      </c>
      <c r="M490" s="2">
        <f t="shared" si="121"/>
        <v>488</v>
      </c>
      <c r="N490" s="6">
        <f>IFERROR(VLOOKUP(A490,'۵۰۰'!C:F,4,0)," ")</f>
        <v>491.3</v>
      </c>
      <c r="O490" s="6">
        <f t="shared" si="129"/>
        <v>49.13</v>
      </c>
      <c r="P490" s="11">
        <f t="shared" si="130"/>
        <v>4.913E-2</v>
      </c>
      <c r="Q490" s="6">
        <f t="shared" si="131"/>
        <v>0.98260000000000003</v>
      </c>
      <c r="R490" s="6">
        <f t="shared" si="132"/>
        <v>9.8259999999999992E-4</v>
      </c>
      <c r="S490" s="19">
        <f t="shared" si="122"/>
        <v>1.1152293306703167E-5</v>
      </c>
      <c r="T490" s="22">
        <f t="shared" si="133"/>
        <v>0.99978580469189593</v>
      </c>
    </row>
    <row r="491" spans="1:20">
      <c r="A491" s="1">
        <v>489</v>
      </c>
      <c r="B491" s="2" t="s">
        <v>594</v>
      </c>
      <c r="C491" s="1" t="str">
        <f>VLOOKUP(A491,'۵۰۰'!C:F,2,0)</f>
        <v>شرکت سرمایه‌ گذاری صنعت‌ بیمه‌</v>
      </c>
      <c r="D491" s="46" t="s">
        <v>655</v>
      </c>
      <c r="E491" s="6">
        <f>IFERROR(VLOOKUP(A491,'۵۰۰'!C:F,3,0)," ")</f>
        <v>1133.5</v>
      </c>
      <c r="F491" s="6">
        <f t="shared" si="123"/>
        <v>113.35</v>
      </c>
      <c r="G491" s="11">
        <f t="shared" si="124"/>
        <v>0.11334999999999999</v>
      </c>
      <c r="H491" s="6">
        <f t="shared" si="125"/>
        <v>2.2669999999999999</v>
      </c>
      <c r="I491" s="6">
        <f t="shared" si="126"/>
        <v>2.2669999999999999E-3</v>
      </c>
      <c r="J491" s="19">
        <f t="shared" si="120"/>
        <v>1.721042021388648E-5</v>
      </c>
      <c r="K491" s="22">
        <f t="shared" si="127"/>
        <v>0.99982523262388201</v>
      </c>
      <c r="L491" s="9">
        <f t="shared" si="128"/>
        <v>0.33071143460906316</v>
      </c>
      <c r="M491" s="2">
        <f t="shared" si="121"/>
        <v>467</v>
      </c>
      <c r="N491" s="6">
        <f>IFERROR(VLOOKUP(A491,'۵۰۰'!C:F,4,0)," ")</f>
        <v>851.8</v>
      </c>
      <c r="O491" s="6">
        <f t="shared" si="129"/>
        <v>85.179999999999993</v>
      </c>
      <c r="P491" s="11">
        <f t="shared" si="130"/>
        <v>8.5179999999999992E-2</v>
      </c>
      <c r="Q491" s="6">
        <f t="shared" si="131"/>
        <v>1.7036</v>
      </c>
      <c r="R491" s="6">
        <f t="shared" si="132"/>
        <v>1.7036E-3</v>
      </c>
      <c r="S491" s="19">
        <f t="shared" si="122"/>
        <v>1.9335484304192463E-5</v>
      </c>
      <c r="T491" s="22">
        <f t="shared" si="133"/>
        <v>0.99980514017620015</v>
      </c>
    </row>
    <row r="492" spans="1:20">
      <c r="A492" s="1">
        <v>490</v>
      </c>
      <c r="B492" s="2" t="s">
        <v>594</v>
      </c>
      <c r="C492" s="1" t="str">
        <f>VLOOKUP(A492,'۵۰۰'!C:F,2,0)</f>
        <v>شرکت کارگزاری بانک صنعت و معدن</v>
      </c>
      <c r="D492" s="47" t="s">
        <v>641</v>
      </c>
      <c r="E492" s="6">
        <f>IFERROR(VLOOKUP(A492,'۵۰۰'!C:F,3,0)," ")</f>
        <v>1120</v>
      </c>
      <c r="F492" s="6">
        <f t="shared" si="123"/>
        <v>112</v>
      </c>
      <c r="G492" s="11">
        <f t="shared" si="124"/>
        <v>0.112</v>
      </c>
      <c r="H492" s="6">
        <f t="shared" si="125"/>
        <v>2.2400000000000002</v>
      </c>
      <c r="I492" s="6">
        <f t="shared" si="126"/>
        <v>2.2400000000000002E-3</v>
      </c>
      <c r="J492" s="19">
        <f t="shared" si="120"/>
        <v>1.7005443881387613E-5</v>
      </c>
      <c r="K492" s="22">
        <f t="shared" si="127"/>
        <v>0.9998422380677634</v>
      </c>
      <c r="L492" s="9">
        <f t="shared" si="128"/>
        <v>-0.39664924850509076</v>
      </c>
      <c r="M492" s="2">
        <f t="shared" si="121"/>
        <v>423</v>
      </c>
      <c r="N492" s="6">
        <f>IFERROR(VLOOKUP(A492,'۵۰۰'!C:F,4,0)," ")</f>
        <v>1856.3</v>
      </c>
      <c r="O492" s="6">
        <f t="shared" si="129"/>
        <v>185.63</v>
      </c>
      <c r="P492" s="11">
        <f t="shared" si="130"/>
        <v>0.18562999999999999</v>
      </c>
      <c r="Q492" s="6">
        <f t="shared" si="131"/>
        <v>3.7126000000000001</v>
      </c>
      <c r="R492" s="6">
        <f t="shared" si="132"/>
        <v>3.7125999999999999E-3</v>
      </c>
      <c r="S492" s="19">
        <f t="shared" si="122"/>
        <v>4.2137191258361674E-5</v>
      </c>
      <c r="T492" s="22">
        <f t="shared" si="133"/>
        <v>0.99984727736745849</v>
      </c>
    </row>
    <row r="493" spans="1:20">
      <c r="A493" s="1">
        <v>491</v>
      </c>
      <c r="B493" s="2" t="s">
        <v>594</v>
      </c>
      <c r="C493" s="1" t="str">
        <f>VLOOKUP(A493,'۵۰۰'!C:F,2,0)</f>
        <v>شرکت کشت و صنعت فتح و نصر کرمان</v>
      </c>
      <c r="D493" s="46" t="s">
        <v>663</v>
      </c>
      <c r="E493" s="6">
        <f>IFERROR(VLOOKUP(A493,'۵۰۰'!C:F,3,0)," ")</f>
        <v>1073.8</v>
      </c>
      <c r="F493" s="6">
        <f t="shared" si="123"/>
        <v>107.38</v>
      </c>
      <c r="G493" s="11">
        <f t="shared" si="124"/>
        <v>0.10737999999999999</v>
      </c>
      <c r="H493" s="6">
        <f t="shared" si="125"/>
        <v>2.1476000000000002</v>
      </c>
      <c r="I493" s="6">
        <f t="shared" si="126"/>
        <v>2.1476000000000004E-3</v>
      </c>
      <c r="J493" s="19">
        <f t="shared" si="120"/>
        <v>1.6303969321280376E-5</v>
      </c>
      <c r="K493" s="22">
        <f t="shared" si="127"/>
        <v>0.99985854203708469</v>
      </c>
      <c r="L493" s="9">
        <f t="shared" si="128"/>
        <v>0.55826440284428958</v>
      </c>
      <c r="M493" s="2">
        <f t="shared" si="121"/>
        <v>477</v>
      </c>
      <c r="N493" s="6">
        <f>IFERROR(VLOOKUP(A493,'۵۰۰'!C:F,4,0)," ")</f>
        <v>689.1</v>
      </c>
      <c r="O493" s="6">
        <f t="shared" si="129"/>
        <v>68.91</v>
      </c>
      <c r="P493" s="11">
        <f t="shared" si="130"/>
        <v>6.8909999999999999E-2</v>
      </c>
      <c r="Q493" s="6">
        <f t="shared" si="131"/>
        <v>1.3782000000000001</v>
      </c>
      <c r="R493" s="6">
        <f t="shared" si="132"/>
        <v>1.3782E-3</v>
      </c>
      <c r="S493" s="19">
        <f t="shared" si="122"/>
        <v>1.5642266064826282E-5</v>
      </c>
      <c r="T493" s="22">
        <f t="shared" si="133"/>
        <v>0.99986291963352336</v>
      </c>
    </row>
    <row r="494" spans="1:20">
      <c r="A494" s="1">
        <v>492</v>
      </c>
      <c r="B494" s="2" t="s">
        <v>594</v>
      </c>
      <c r="C494" s="1" t="str">
        <f>VLOOKUP(A494,'۵۰۰'!C:F,2,0)</f>
        <v>شرکت راهبران آب شرب ایران</v>
      </c>
      <c r="D494" s="47" t="s">
        <v>647</v>
      </c>
      <c r="E494" s="6">
        <f>IFERROR(VLOOKUP(A494,'۵۰۰'!C:F,3,0)," ")</f>
        <v>1068.8</v>
      </c>
      <c r="F494" s="6">
        <f t="shared" si="123"/>
        <v>106.88</v>
      </c>
      <c r="G494" s="11">
        <f t="shared" si="124"/>
        <v>0.10687999999999999</v>
      </c>
      <c r="H494" s="6">
        <f t="shared" si="125"/>
        <v>2.1375999999999999</v>
      </c>
      <c r="I494" s="6">
        <f t="shared" si="126"/>
        <v>2.1375999999999999E-3</v>
      </c>
      <c r="J494" s="19">
        <f t="shared" si="120"/>
        <v>1.6228052161095607E-5</v>
      </c>
      <c r="K494" s="22">
        <f t="shared" si="127"/>
        <v>0.99987477008924575</v>
      </c>
      <c r="L494" s="9">
        <f t="shared" si="128"/>
        <v>0.52773013150371639</v>
      </c>
      <c r="M494" s="2">
        <f t="shared" si="121"/>
        <v>474</v>
      </c>
      <c r="N494" s="6">
        <f>IFERROR(VLOOKUP(A494,'۵۰۰'!C:F,4,0)," ")</f>
        <v>699.6</v>
      </c>
      <c r="O494" s="6">
        <f t="shared" si="129"/>
        <v>69.960000000000008</v>
      </c>
      <c r="P494" s="11">
        <f t="shared" si="130"/>
        <v>6.9960000000000008E-2</v>
      </c>
      <c r="Q494" s="6">
        <f t="shared" si="131"/>
        <v>1.3992000000000002</v>
      </c>
      <c r="R494" s="6">
        <f t="shared" si="132"/>
        <v>1.3992000000000002E-3</v>
      </c>
      <c r="S494" s="19">
        <f t="shared" si="122"/>
        <v>1.5880611433685197E-5</v>
      </c>
      <c r="T494" s="22">
        <f t="shared" si="133"/>
        <v>0.99987880024495701</v>
      </c>
    </row>
    <row r="495" spans="1:20">
      <c r="A495" s="1">
        <v>493</v>
      </c>
      <c r="B495" s="2" t="s">
        <v>594</v>
      </c>
      <c r="C495" s="1" t="str">
        <f>VLOOKUP(A495,'۵۰۰'!C:F,2,0)</f>
        <v>شرکت مس مزرعه</v>
      </c>
      <c r="D495" s="46" t="s">
        <v>709</v>
      </c>
      <c r="E495" s="6">
        <f>IFERROR(VLOOKUP(A495,'۵۰۰'!C:F,3,0)," ")</f>
        <v>1053.4000000000001</v>
      </c>
      <c r="F495" s="6">
        <f t="shared" si="123"/>
        <v>105.34</v>
      </c>
      <c r="G495" s="11">
        <f t="shared" si="124"/>
        <v>0.10534</v>
      </c>
      <c r="H495" s="6">
        <f t="shared" si="125"/>
        <v>2.1067999999999998</v>
      </c>
      <c r="I495" s="6">
        <f t="shared" si="126"/>
        <v>2.1067999999999998E-3</v>
      </c>
      <c r="J495" s="19">
        <f t="shared" si="120"/>
        <v>1.5994227307726525E-5</v>
      </c>
      <c r="K495" s="22">
        <f t="shared" si="127"/>
        <v>0.99989076431655344</v>
      </c>
      <c r="L495" s="9">
        <f t="shared" si="128"/>
        <v>3.9265982636148555E-2</v>
      </c>
      <c r="M495" s="2">
        <f t="shared" si="121"/>
        <v>458</v>
      </c>
      <c r="N495" s="6">
        <f>IFERROR(VLOOKUP(A495,'۵۰۰'!C:F,4,0)," ")</f>
        <v>1013.6</v>
      </c>
      <c r="O495" s="6">
        <f t="shared" si="129"/>
        <v>101.36</v>
      </c>
      <c r="P495" s="11">
        <f t="shared" si="130"/>
        <v>0.10136000000000001</v>
      </c>
      <c r="Q495" s="6">
        <f t="shared" si="131"/>
        <v>2.0272000000000001</v>
      </c>
      <c r="R495" s="6">
        <f t="shared" si="132"/>
        <v>2.0272000000000003E-3</v>
      </c>
      <c r="S495" s="19">
        <f t="shared" si="122"/>
        <v>2.3008272940513599E-5</v>
      </c>
      <c r="T495" s="22">
        <f t="shared" si="133"/>
        <v>0.99990180851789756</v>
      </c>
    </row>
    <row r="496" spans="1:20">
      <c r="A496" s="1">
        <v>494</v>
      </c>
      <c r="B496" s="2" t="s">
        <v>594</v>
      </c>
      <c r="C496" s="1" t="str">
        <f>VLOOKUP(A496,'۵۰۰'!C:F,2,0)</f>
        <v>شرکت تجارت الکترونیک و فناوری اطلاعات ملل</v>
      </c>
      <c r="D496" s="46" t="s">
        <v>652</v>
      </c>
      <c r="E496" s="6">
        <f>IFERROR(VLOOKUP(A496,'۵۰۰'!C:F,3,0)," ")</f>
        <v>1053.0999999999999</v>
      </c>
      <c r="F496" s="6">
        <f t="shared" si="123"/>
        <v>105.30999999999999</v>
      </c>
      <c r="G496" s="11">
        <f t="shared" si="124"/>
        <v>0.10530999999999999</v>
      </c>
      <c r="H496" s="6">
        <f t="shared" si="125"/>
        <v>2.1061999999999994</v>
      </c>
      <c r="I496" s="6">
        <f t="shared" si="126"/>
        <v>2.1061999999999995E-3</v>
      </c>
      <c r="J496" s="19">
        <f t="shared" si="120"/>
        <v>1.5989672278115439E-5</v>
      </c>
      <c r="K496" s="22">
        <f t="shared" si="127"/>
        <v>0.99990675398883155</v>
      </c>
      <c r="L496" s="9">
        <f t="shared" si="128"/>
        <v>1.0357626135704621</v>
      </c>
      <c r="M496" s="2">
        <f t="shared" si="121"/>
        <v>486</v>
      </c>
      <c r="N496" s="6">
        <f>IFERROR(VLOOKUP(A496,'۵۰۰'!C:F,4,0)," ")</f>
        <v>517.29999999999995</v>
      </c>
      <c r="O496" s="6">
        <f t="shared" si="129"/>
        <v>51.73</v>
      </c>
      <c r="P496" s="11">
        <f t="shared" si="130"/>
        <v>5.1729999999999998E-2</v>
      </c>
      <c r="Q496" s="6">
        <f t="shared" si="131"/>
        <v>1.0346</v>
      </c>
      <c r="R496" s="6">
        <f t="shared" si="132"/>
        <v>1.0345999999999999E-3</v>
      </c>
      <c r="S496" s="19">
        <f t="shared" si="122"/>
        <v>1.1742481839115709E-5</v>
      </c>
      <c r="T496" s="22">
        <f t="shared" si="133"/>
        <v>0.99991355099973667</v>
      </c>
    </row>
    <row r="497" spans="1:20">
      <c r="A497" s="1">
        <v>495</v>
      </c>
      <c r="B497" s="2" t="s">
        <v>594</v>
      </c>
      <c r="C497" s="1" t="str">
        <f>VLOOKUP(A497,'۵۰۰'!C:F,2,0)</f>
        <v>کارخانجات مخابراتی ایران</v>
      </c>
      <c r="D497" s="46" t="s">
        <v>651</v>
      </c>
      <c r="E497" s="6">
        <f>IFERROR(VLOOKUP(A497,'۵۰۰'!C:F,3,0)," ")</f>
        <v>1051.8</v>
      </c>
      <c r="F497" s="6">
        <f t="shared" si="123"/>
        <v>105.17999999999999</v>
      </c>
      <c r="G497" s="11">
        <f t="shared" si="124"/>
        <v>0.10518</v>
      </c>
      <c r="H497" s="6">
        <f t="shared" si="125"/>
        <v>2.1036000000000001</v>
      </c>
      <c r="I497" s="6">
        <f t="shared" si="126"/>
        <v>2.1036000000000002E-3</v>
      </c>
      <c r="J497" s="19">
        <f t="shared" si="120"/>
        <v>1.5969933816467406E-5</v>
      </c>
      <c r="K497" s="22">
        <f t="shared" si="127"/>
        <v>0.99992272392264803</v>
      </c>
      <c r="L497" s="9">
        <f t="shared" si="128"/>
        <v>1.5223021582733813</v>
      </c>
      <c r="M497" s="2">
        <f t="shared" si="121"/>
        <v>491</v>
      </c>
      <c r="N497" s="6">
        <f>IFERROR(VLOOKUP(A497,'۵۰۰'!C:F,4,0)," ")</f>
        <v>417</v>
      </c>
      <c r="O497" s="6">
        <f t="shared" si="129"/>
        <v>41.7</v>
      </c>
      <c r="P497" s="11">
        <f t="shared" si="130"/>
        <v>4.1700000000000001E-2</v>
      </c>
      <c r="Q497" s="6">
        <f t="shared" si="131"/>
        <v>0.83399999999999996</v>
      </c>
      <c r="R497" s="6">
        <f t="shared" si="132"/>
        <v>8.34E-4</v>
      </c>
      <c r="S497" s="19">
        <f t="shared" si="122"/>
        <v>9.4657160775396308E-6</v>
      </c>
      <c r="T497" s="22">
        <f t="shared" si="133"/>
        <v>0.99992301671581418</v>
      </c>
    </row>
    <row r="498" spans="1:20">
      <c r="A498" s="1">
        <v>496</v>
      </c>
      <c r="B498" s="2" t="s">
        <v>594</v>
      </c>
      <c r="C498" s="1" t="str">
        <f>VLOOKUP(A498,'۵۰۰'!C:F,2,0)</f>
        <v>شرکت ویما</v>
      </c>
      <c r="D498" s="46" t="s">
        <v>667</v>
      </c>
      <c r="E498" s="6">
        <f>IFERROR(VLOOKUP(A498,'۵۰۰'!C:F,3,0)," ")</f>
        <v>1030.7</v>
      </c>
      <c r="F498" s="6">
        <f t="shared" si="123"/>
        <v>103.07000000000001</v>
      </c>
      <c r="G498" s="11">
        <f t="shared" si="124"/>
        <v>0.10307000000000001</v>
      </c>
      <c r="H498" s="6">
        <f t="shared" si="125"/>
        <v>2.0613999999999999</v>
      </c>
      <c r="I498" s="6">
        <f t="shared" si="126"/>
        <v>2.0613999999999997E-3</v>
      </c>
      <c r="J498" s="19">
        <f t="shared" si="120"/>
        <v>1.5649563400487686E-5</v>
      </c>
      <c r="K498" s="22">
        <f t="shared" si="127"/>
        <v>0.99993837348604853</v>
      </c>
      <c r="L498" s="9">
        <f t="shared" si="128"/>
        <v>-0.37605181911737995</v>
      </c>
      <c r="M498" s="2">
        <f t="shared" si="121"/>
        <v>430</v>
      </c>
      <c r="N498" s="6">
        <f>IFERROR(VLOOKUP(A498,'۵۰۰'!C:F,4,0)," ")</f>
        <v>1651.9</v>
      </c>
      <c r="O498" s="6">
        <f t="shared" si="129"/>
        <v>165.19</v>
      </c>
      <c r="P498" s="11">
        <f t="shared" si="130"/>
        <v>0.16519</v>
      </c>
      <c r="Q498" s="6">
        <f t="shared" si="131"/>
        <v>3.3037999999999998</v>
      </c>
      <c r="R498" s="6">
        <f t="shared" si="132"/>
        <v>3.3038E-3</v>
      </c>
      <c r="S498" s="19">
        <f t="shared" si="122"/>
        <v>3.7497401411241523E-5</v>
      </c>
      <c r="T498" s="22">
        <f t="shared" si="133"/>
        <v>0.99996051411722542</v>
      </c>
    </row>
    <row r="499" spans="1:20">
      <c r="A499" s="1">
        <v>497</v>
      </c>
      <c r="B499" s="2" t="s">
        <v>594</v>
      </c>
      <c r="C499" s="1" t="str">
        <f>VLOOKUP(A499,'۵۰۰'!C:F,2,0)</f>
        <v>شرکت حمل و نقل بهمن بار کرمان</v>
      </c>
      <c r="D499" s="46" t="s">
        <v>653</v>
      </c>
      <c r="E499" s="6">
        <f>IFERROR(VLOOKUP(A499,'۵۰۰'!C:F,3,0)," ")</f>
        <v>1024.5999999999999</v>
      </c>
      <c r="F499" s="6">
        <f t="shared" si="123"/>
        <v>102.46</v>
      </c>
      <c r="G499" s="11">
        <f t="shared" si="124"/>
        <v>0.10246</v>
      </c>
      <c r="H499" s="6">
        <f t="shared" si="125"/>
        <v>2.0491999999999999</v>
      </c>
      <c r="I499" s="6">
        <f t="shared" si="126"/>
        <v>2.0491999999999997E-3</v>
      </c>
      <c r="J499" s="19">
        <f t="shared" si="120"/>
        <v>1.5556944465062271E-5</v>
      </c>
      <c r="K499" s="22">
        <f t="shared" si="127"/>
        <v>0.99995393043051362</v>
      </c>
      <c r="L499" s="9">
        <f t="shared" si="128"/>
        <v>0.9976603626437901</v>
      </c>
      <c r="M499" s="2">
        <f t="shared" si="121"/>
        <v>487</v>
      </c>
      <c r="N499" s="6">
        <f>IFERROR(VLOOKUP(A499,'۵۰۰'!C:F,4,0)," ")</f>
        <v>512.9</v>
      </c>
      <c r="O499" s="6">
        <f t="shared" si="129"/>
        <v>51.29</v>
      </c>
      <c r="P499" s="11">
        <f t="shared" si="130"/>
        <v>5.1290000000000002E-2</v>
      </c>
      <c r="Q499" s="6">
        <f t="shared" si="131"/>
        <v>1.0258</v>
      </c>
      <c r="R499" s="6">
        <f t="shared" si="132"/>
        <v>1.0258000000000001E-3</v>
      </c>
      <c r="S499" s="19">
        <f t="shared" si="122"/>
        <v>1.1642603779784358E-5</v>
      </c>
      <c r="T499" s="22">
        <f t="shared" si="133"/>
        <v>0.99997215672100526</v>
      </c>
    </row>
    <row r="500" spans="1:20">
      <c r="A500" s="1">
        <v>498</v>
      </c>
      <c r="B500" s="2" t="s">
        <v>594</v>
      </c>
      <c r="C500" s="1" t="str">
        <f>VLOOKUP(A500,'۵۰۰'!C:F,2,0)</f>
        <v>شرکت کارگزاری آپادانا</v>
      </c>
      <c r="D500" s="46" t="s">
        <v>659</v>
      </c>
      <c r="E500" s="6">
        <f>IFERROR(VLOOKUP(A500,'۵۰۰'!C:F,3,0)," ")</f>
        <v>1018.7</v>
      </c>
      <c r="F500" s="6">
        <f t="shared" si="123"/>
        <v>101.87</v>
      </c>
      <c r="G500" s="11">
        <f t="shared" si="124"/>
        <v>0.10187</v>
      </c>
      <c r="H500" s="6">
        <f t="shared" si="125"/>
        <v>2.0373999999999999</v>
      </c>
      <c r="I500" s="6">
        <f t="shared" si="126"/>
        <v>2.0374E-3</v>
      </c>
      <c r="J500" s="19">
        <f t="shared" si="120"/>
        <v>1.546736221604425E-5</v>
      </c>
      <c r="K500" s="22">
        <f t="shared" si="127"/>
        <v>0.99996939779272964</v>
      </c>
      <c r="L500" s="9">
        <f t="shared" si="128"/>
        <v>1.502948402948403</v>
      </c>
      <c r="M500" s="2">
        <f t="shared" si="121"/>
        <v>492</v>
      </c>
      <c r="N500" s="6">
        <f>IFERROR(VLOOKUP(A500,'۵۰۰'!C:F,4,0)," ")</f>
        <v>407</v>
      </c>
      <c r="O500" s="6">
        <f t="shared" si="129"/>
        <v>40.700000000000003</v>
      </c>
      <c r="P500" s="11">
        <f t="shared" si="130"/>
        <v>4.07E-2</v>
      </c>
      <c r="Q500" s="6">
        <f t="shared" si="131"/>
        <v>0.81399999999999995</v>
      </c>
      <c r="R500" s="6">
        <f t="shared" si="132"/>
        <v>8.1399999999999994E-4</v>
      </c>
      <c r="S500" s="19">
        <f t="shared" si="122"/>
        <v>9.2387204881501899E-6</v>
      </c>
      <c r="T500" s="22">
        <f t="shared" si="133"/>
        <v>0.99998139544149345</v>
      </c>
    </row>
    <row r="501" spans="1:20">
      <c r="A501" s="1">
        <v>499</v>
      </c>
      <c r="B501" s="2" t="s">
        <v>594</v>
      </c>
      <c r="C501" s="1" t="str">
        <f>VLOOKUP(A501,'۵۰۰'!C:F,2,0)</f>
        <v>شرکت طرح و ساخت عامر مستقل</v>
      </c>
      <c r="D501" s="46" t="s">
        <v>667</v>
      </c>
      <c r="E501" s="6">
        <f>IFERROR(VLOOKUP(A501,'۵۰۰'!C:F,3,0)," ")</f>
        <v>1011.7</v>
      </c>
      <c r="F501" s="6">
        <f t="shared" si="123"/>
        <v>101.17</v>
      </c>
      <c r="G501" s="11">
        <f t="shared" si="124"/>
        <v>0.10117</v>
      </c>
      <c r="H501" s="6">
        <f t="shared" si="125"/>
        <v>2.0234000000000001</v>
      </c>
      <c r="I501" s="6">
        <f t="shared" si="126"/>
        <v>2.0234000000000003E-3</v>
      </c>
      <c r="J501" s="19">
        <f t="shared" si="120"/>
        <v>1.536107819178558E-5</v>
      </c>
      <c r="K501" s="22">
        <f t="shared" si="127"/>
        <v>0.99998475887092142</v>
      </c>
      <c r="L501" s="9">
        <f t="shared" si="128"/>
        <v>3.2796108291032153</v>
      </c>
      <c r="M501" s="2">
        <f t="shared" si="121"/>
        <v>493</v>
      </c>
      <c r="N501" s="6">
        <f>IFERROR(VLOOKUP(A501,'۵۰۰'!C:F,4,0)," ")</f>
        <v>236.4</v>
      </c>
      <c r="O501" s="6">
        <f t="shared" si="129"/>
        <v>23.64</v>
      </c>
      <c r="P501" s="11">
        <f t="shared" si="130"/>
        <v>2.3640000000000001E-2</v>
      </c>
      <c r="Q501" s="6">
        <f t="shared" si="131"/>
        <v>0.4728</v>
      </c>
      <c r="R501" s="6">
        <f t="shared" si="132"/>
        <v>4.728E-4</v>
      </c>
      <c r="S501" s="19">
        <f t="shared" si="122"/>
        <v>5.3661757331663517E-6</v>
      </c>
      <c r="T501" s="22">
        <f t="shared" si="133"/>
        <v>0.99998676161722666</v>
      </c>
    </row>
    <row r="502" spans="1:20">
      <c r="A502" s="1">
        <v>500</v>
      </c>
      <c r="B502" s="2" t="s">
        <v>594</v>
      </c>
      <c r="C502" s="1" t="str">
        <f>VLOOKUP(A502,'۵۰۰'!C:F,2,0)</f>
        <v>شرکت کشاورزی و دامپروری ران</v>
      </c>
      <c r="D502" s="46" t="s">
        <v>663</v>
      </c>
      <c r="E502" s="6">
        <f>IFERROR(VLOOKUP(A502,'۵۰۰'!C:F,3,0)," ")</f>
        <v>1003.8</v>
      </c>
      <c r="F502" s="6">
        <f t="shared" si="123"/>
        <v>100.38</v>
      </c>
      <c r="G502" s="11">
        <f t="shared" si="124"/>
        <v>0.10038</v>
      </c>
      <c r="H502" s="6">
        <f t="shared" si="125"/>
        <v>2.0076000000000001</v>
      </c>
      <c r="I502" s="6">
        <f t="shared" si="126"/>
        <v>2.0076E-3</v>
      </c>
      <c r="J502" s="19">
        <f t="shared" si="120"/>
        <v>1.5241129078693648E-5</v>
      </c>
      <c r="K502" s="22">
        <f t="shared" si="127"/>
        <v>1.0000000000000002</v>
      </c>
      <c r="L502" s="9">
        <f t="shared" si="128"/>
        <v>0.72119341563785988</v>
      </c>
      <c r="M502" s="2">
        <f t="shared" si="121"/>
        <v>483</v>
      </c>
      <c r="N502" s="6">
        <f>IFERROR(VLOOKUP(A502,'۵۰۰'!C:F,4,0)," ")</f>
        <v>583.20000000000005</v>
      </c>
      <c r="O502" s="6">
        <f t="shared" si="129"/>
        <v>58.320000000000007</v>
      </c>
      <c r="P502" s="11">
        <f t="shared" si="130"/>
        <v>5.8320000000000011E-2</v>
      </c>
      <c r="Q502" s="6">
        <f t="shared" si="131"/>
        <v>1.1664000000000003</v>
      </c>
      <c r="R502" s="6">
        <f t="shared" si="132"/>
        <v>1.1664000000000004E-3</v>
      </c>
      <c r="S502" s="19">
        <f t="shared" si="122"/>
        <v>1.3238382773192121E-5</v>
      </c>
      <c r="T502" s="22">
        <f t="shared" si="133"/>
        <v>0.99999999999999989</v>
      </c>
    </row>
    <row r="503" spans="1:20">
      <c r="A503" s="1"/>
      <c r="B503" s="1"/>
    </row>
    <row r="504" spans="1:20">
      <c r="A504" s="1"/>
      <c r="B504" s="1"/>
    </row>
    <row r="505" spans="1:20">
      <c r="A505" s="1"/>
      <c r="B505" s="1"/>
    </row>
    <row r="506" spans="1:20">
      <c r="A506" s="1"/>
      <c r="B506" s="1"/>
    </row>
    <row r="507" spans="1:20">
      <c r="A507" s="1"/>
      <c r="B507" s="1"/>
    </row>
    <row r="508" spans="1:20">
      <c r="A508" s="1"/>
      <c r="B508" s="1"/>
    </row>
    <row r="509" spans="1:20">
      <c r="A509" s="1"/>
      <c r="B509" s="1"/>
    </row>
    <row r="510" spans="1:20">
      <c r="A510" s="1"/>
      <c r="B510" s="1"/>
    </row>
    <row r="511" spans="1:20">
      <c r="A511" s="1"/>
      <c r="B511" s="1"/>
    </row>
    <row r="512" spans="1:20">
      <c r="A512" s="1"/>
      <c r="B512" s="1"/>
    </row>
    <row r="513" spans="1:2">
      <c r="A513" s="1"/>
      <c r="B513" s="1"/>
    </row>
    <row r="514" spans="1:2">
      <c r="A514" s="1"/>
      <c r="B514" s="1"/>
    </row>
    <row r="515" spans="1:2">
      <c r="A515" s="1"/>
      <c r="B515" s="1"/>
    </row>
    <row r="516" spans="1:2">
      <c r="A516" s="1"/>
      <c r="B516" s="1"/>
    </row>
    <row r="517" spans="1:2">
      <c r="A517" s="1"/>
      <c r="B517" s="1"/>
    </row>
    <row r="518" spans="1:2">
      <c r="A518" s="1"/>
      <c r="B518" s="1"/>
    </row>
    <row r="519" spans="1:2">
      <c r="A519" s="1"/>
      <c r="B519" s="1"/>
    </row>
    <row r="520" spans="1:2">
      <c r="A520" s="1"/>
      <c r="B520" s="1"/>
    </row>
    <row r="521" spans="1:2">
      <c r="A521" s="1"/>
      <c r="B521" s="1"/>
    </row>
    <row r="522" spans="1:2">
      <c r="A522" s="1"/>
      <c r="B522" s="1"/>
    </row>
    <row r="523" spans="1:2">
      <c r="A523" s="1"/>
      <c r="B523" s="1"/>
    </row>
    <row r="524" spans="1:2">
      <c r="A524" s="1"/>
      <c r="B524" s="1"/>
    </row>
    <row r="525" spans="1:2">
      <c r="A525" s="1"/>
      <c r="B525" s="1"/>
    </row>
    <row r="526" spans="1:2">
      <c r="A526" s="1"/>
      <c r="B526" s="1"/>
    </row>
    <row r="527" spans="1:2">
      <c r="A527" s="1"/>
      <c r="B527" s="1"/>
    </row>
    <row r="528" spans="1:2">
      <c r="A528" s="1"/>
      <c r="B528" s="1"/>
    </row>
    <row r="529" spans="1:2">
      <c r="A529" s="1"/>
      <c r="B529" s="1"/>
    </row>
    <row r="530" spans="1:2">
      <c r="A530" s="1"/>
      <c r="B530" s="1"/>
    </row>
    <row r="531" spans="1:2">
      <c r="A531" s="1"/>
      <c r="B531" s="1"/>
    </row>
    <row r="532" spans="1:2">
      <c r="A532" s="1"/>
      <c r="B532" s="1"/>
    </row>
    <row r="533" spans="1:2">
      <c r="A533" s="1"/>
      <c r="B533" s="1"/>
    </row>
    <row r="534" spans="1:2">
      <c r="A534" s="1"/>
      <c r="B534" s="1"/>
    </row>
    <row r="535" spans="1:2">
      <c r="A535" s="1"/>
      <c r="B535" s="1"/>
    </row>
    <row r="536" spans="1:2">
      <c r="A536" s="1"/>
      <c r="B536" s="1"/>
    </row>
    <row r="537" spans="1:2">
      <c r="A537" s="1"/>
      <c r="B537" s="1"/>
    </row>
    <row r="538" spans="1:2">
      <c r="A538" s="1"/>
      <c r="B538" s="1"/>
    </row>
    <row r="539" spans="1:2">
      <c r="A539" s="1"/>
      <c r="B539" s="1"/>
    </row>
    <row r="540" spans="1:2">
      <c r="A540" s="1"/>
      <c r="B540" s="1"/>
    </row>
    <row r="541" spans="1:2">
      <c r="A541" s="1"/>
      <c r="B541" s="1"/>
    </row>
    <row r="542" spans="1:2">
      <c r="A542" s="1"/>
      <c r="B542" s="1"/>
    </row>
    <row r="543" spans="1:2">
      <c r="A543" s="1"/>
      <c r="B543" s="1"/>
    </row>
    <row r="544" spans="1:2">
      <c r="A544" s="1"/>
      <c r="B544" s="1"/>
    </row>
    <row r="545" spans="1:2">
      <c r="A545" s="1"/>
      <c r="B545" s="1"/>
    </row>
    <row r="546" spans="1:2">
      <c r="A546" s="1"/>
      <c r="B546" s="1"/>
    </row>
    <row r="547" spans="1:2">
      <c r="A547" s="1"/>
      <c r="B547" s="1"/>
    </row>
    <row r="548" spans="1:2">
      <c r="A548" s="1"/>
      <c r="B548" s="1"/>
    </row>
    <row r="549" spans="1:2">
      <c r="A549" s="1"/>
      <c r="B549" s="1"/>
    </row>
    <row r="550" spans="1:2">
      <c r="A550" s="1"/>
      <c r="B550" s="1"/>
    </row>
    <row r="551" spans="1:2">
      <c r="A551" s="1"/>
      <c r="B551" s="1"/>
    </row>
    <row r="552" spans="1:2">
      <c r="A552" s="1"/>
      <c r="B552" s="1"/>
    </row>
    <row r="553" spans="1:2">
      <c r="A553" s="1"/>
      <c r="B553" s="1"/>
    </row>
    <row r="554" spans="1:2">
      <c r="A554" s="1"/>
      <c r="B554" s="1"/>
    </row>
    <row r="555" spans="1:2">
      <c r="A555" s="1"/>
      <c r="B555" s="1"/>
    </row>
    <row r="556" spans="1:2">
      <c r="A556" s="1"/>
      <c r="B556" s="1"/>
    </row>
    <row r="557" spans="1:2">
      <c r="A557" s="1"/>
      <c r="B557" s="1"/>
    </row>
    <row r="558" spans="1:2">
      <c r="A558" s="1"/>
      <c r="B558" s="1"/>
    </row>
    <row r="559" spans="1:2">
      <c r="A559" s="1"/>
      <c r="B559" s="1"/>
    </row>
    <row r="560" spans="1:2">
      <c r="A560" s="1"/>
      <c r="B560" s="1"/>
    </row>
    <row r="561" spans="1:2">
      <c r="A561" s="1"/>
      <c r="B561" s="1"/>
    </row>
    <row r="562" spans="1:2">
      <c r="A562" s="1"/>
      <c r="B562" s="1"/>
    </row>
    <row r="563" spans="1:2">
      <c r="A563" s="1"/>
      <c r="B563" s="1"/>
    </row>
    <row r="564" spans="1:2">
      <c r="A564" s="1"/>
      <c r="B564" s="1"/>
    </row>
    <row r="565" spans="1:2">
      <c r="A565" s="1"/>
      <c r="B565" s="1"/>
    </row>
    <row r="566" spans="1:2">
      <c r="A566" s="1"/>
      <c r="B566" s="1"/>
    </row>
    <row r="567" spans="1:2">
      <c r="A567" s="1"/>
      <c r="B567" s="1"/>
    </row>
    <row r="568" spans="1:2">
      <c r="A568" s="1"/>
      <c r="B568" s="1"/>
    </row>
    <row r="569" spans="1:2">
      <c r="A569" s="1"/>
      <c r="B569" s="1"/>
    </row>
    <row r="570" spans="1:2">
      <c r="A570" s="1"/>
      <c r="B570" s="1"/>
    </row>
    <row r="571" spans="1:2">
      <c r="A571" s="1"/>
      <c r="B571" s="1"/>
    </row>
    <row r="572" spans="1:2">
      <c r="A572" s="1"/>
      <c r="B572" s="1"/>
    </row>
    <row r="573" spans="1:2">
      <c r="A573" s="1"/>
      <c r="B573" s="1"/>
    </row>
    <row r="574" spans="1:2">
      <c r="A574" s="1"/>
      <c r="B574" s="1"/>
    </row>
    <row r="575" spans="1:2">
      <c r="A575" s="1"/>
      <c r="B575" s="1"/>
    </row>
    <row r="576" spans="1:2">
      <c r="A576" s="1"/>
      <c r="B576" s="1"/>
    </row>
    <row r="577" spans="1:2">
      <c r="A577" s="1"/>
      <c r="B577" s="1"/>
    </row>
    <row r="578" spans="1:2">
      <c r="A578" s="1"/>
      <c r="B578" s="1"/>
    </row>
    <row r="579" spans="1:2">
      <c r="A579" s="1"/>
      <c r="B579" s="1"/>
    </row>
    <row r="580" spans="1:2">
      <c r="A580" s="1"/>
      <c r="B580" s="1"/>
    </row>
    <row r="581" spans="1:2">
      <c r="A581" s="1"/>
      <c r="B581" s="1"/>
    </row>
    <row r="582" spans="1:2">
      <c r="A582" s="1"/>
      <c r="B582" s="1"/>
    </row>
    <row r="583" spans="1:2">
      <c r="A583" s="1"/>
      <c r="B583" s="1"/>
    </row>
    <row r="584" spans="1:2">
      <c r="A584" s="1"/>
      <c r="B584" s="1"/>
    </row>
    <row r="585" spans="1:2">
      <c r="A585" s="1"/>
      <c r="B585" s="1"/>
    </row>
    <row r="586" spans="1:2">
      <c r="A586" s="1"/>
      <c r="B586" s="1"/>
    </row>
    <row r="587" spans="1:2">
      <c r="A587" s="1"/>
      <c r="B587" s="1"/>
    </row>
    <row r="588" spans="1:2">
      <c r="A588" s="1"/>
      <c r="B588" s="1"/>
    </row>
    <row r="589" spans="1:2">
      <c r="A589" s="1"/>
      <c r="B589" s="1"/>
    </row>
    <row r="590" spans="1:2">
      <c r="A590" s="1"/>
      <c r="B590" s="1"/>
    </row>
    <row r="591" spans="1:2">
      <c r="A591" s="1"/>
      <c r="B591" s="1"/>
    </row>
    <row r="592" spans="1:2">
      <c r="A592" s="1"/>
      <c r="B592" s="1"/>
    </row>
    <row r="593" spans="1:2">
      <c r="A593" s="1"/>
      <c r="B593" s="1"/>
    </row>
    <row r="594" spans="1:2">
      <c r="A594" s="1"/>
      <c r="B594" s="1"/>
    </row>
    <row r="595" spans="1:2">
      <c r="A595" s="1"/>
      <c r="B595" s="1"/>
    </row>
    <row r="596" spans="1:2">
      <c r="A596" s="1"/>
      <c r="B596" s="1"/>
    </row>
    <row r="597" spans="1:2">
      <c r="A597" s="1"/>
      <c r="B597" s="1"/>
    </row>
  </sheetData>
  <autoFilter ref="A2:R502" xr:uid="{5942A20E-E255-4951-AACB-CF8DFEB08CCE}"/>
  <mergeCells count="2">
    <mergeCell ref="E1:I1"/>
    <mergeCell ref="M1:T1"/>
  </mergeCells>
  <phoneticPr fontId="20" type="noConversion"/>
  <pageMargins left="0.7" right="0.7" top="0.75" bottom="0.75" header="0.3" footer="0.3"/>
  <pageSetup orientation="portrait" r:id="rId1"/>
  <ignoredErrors>
    <ignoredError sqref="H3:H102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28CE80-0BC0-4153-A4B0-C67424D0FB09}">
          <x14:formula1>
            <xm:f>صنایع!$A$2:$A$33</xm:f>
          </x14:formula1>
          <xm:sqref>D3:D502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DC14F-C6DC-4A0E-998B-707193847A69}">
  <dimension ref="A1:E536"/>
  <sheetViews>
    <sheetView showGridLines="0" rightToLeft="1" zoomScale="203" zoomScaleNormal="203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A19" sqref="A19"/>
    </sheetView>
  </sheetViews>
  <sheetFormatPr defaultRowHeight="15.4"/>
  <cols>
    <col min="1" max="1" width="25.73046875" style="24" bestFit="1" customWidth="1"/>
    <col min="2" max="2" width="5.46484375" style="24" bestFit="1" customWidth="1"/>
    <col min="3" max="3" width="7.06640625" style="24" bestFit="1" customWidth="1"/>
    <col min="4" max="4" width="5.46484375" style="24" bestFit="1" customWidth="1"/>
    <col min="5" max="5" width="7.796875" style="24" bestFit="1" customWidth="1"/>
    <col min="6" max="16384" width="9.06640625" style="24"/>
  </cols>
  <sheetData>
    <row r="1" spans="1:5">
      <c r="A1" s="23" t="s">
        <v>116</v>
      </c>
      <c r="B1" s="25" t="s">
        <v>125</v>
      </c>
    </row>
    <row r="2" spans="1:5" ht="16.899999999999999">
      <c r="B2" s="26">
        <v>1402</v>
      </c>
      <c r="C2" s="27"/>
      <c r="D2" s="26">
        <v>1402</v>
      </c>
    </row>
    <row r="3" spans="1:5">
      <c r="A3" s="23" t="s">
        <v>120</v>
      </c>
      <c r="B3" s="29" t="s">
        <v>121</v>
      </c>
      <c r="C3" s="32" t="s">
        <v>122</v>
      </c>
      <c r="D3" s="29" t="s">
        <v>123</v>
      </c>
      <c r="E3" s="32" t="s">
        <v>124</v>
      </c>
    </row>
    <row r="4" spans="1:5">
      <c r="A4" s="28" t="s">
        <v>640</v>
      </c>
      <c r="B4" s="30">
        <v>1486.3844499999998</v>
      </c>
      <c r="C4" s="33">
        <v>29.727688999999994</v>
      </c>
      <c r="D4" s="30">
        <v>904.79417000000012</v>
      </c>
      <c r="E4" s="33">
        <v>18.095883399999991</v>
      </c>
    </row>
    <row r="5" spans="1:5">
      <c r="A5" s="28" t="s">
        <v>643</v>
      </c>
      <c r="B5" s="30">
        <v>964.15714999999989</v>
      </c>
      <c r="C5" s="33">
        <v>19.283142999999999</v>
      </c>
      <c r="D5" s="30">
        <v>715.52958000000024</v>
      </c>
      <c r="E5" s="33">
        <v>14.310591599999999</v>
      </c>
    </row>
    <row r="6" spans="1:5">
      <c r="A6" s="28" t="s">
        <v>641</v>
      </c>
      <c r="B6" s="30">
        <v>912.14207999999985</v>
      </c>
      <c r="C6" s="33">
        <v>18.242841599999998</v>
      </c>
      <c r="D6" s="30">
        <v>590.94853999999998</v>
      </c>
      <c r="E6" s="33">
        <v>11.818970800000001</v>
      </c>
    </row>
    <row r="7" spans="1:5">
      <c r="A7" s="28" t="s">
        <v>645</v>
      </c>
      <c r="B7" s="30">
        <v>774.13597000000027</v>
      </c>
      <c r="C7" s="33">
        <v>15.482719400000002</v>
      </c>
      <c r="D7" s="30">
        <v>647.31853999999998</v>
      </c>
      <c r="E7" s="33">
        <v>12.946370799999999</v>
      </c>
    </row>
    <row r="8" spans="1:5">
      <c r="A8" s="28" t="s">
        <v>642</v>
      </c>
      <c r="B8" s="30">
        <v>592.45018000000005</v>
      </c>
      <c r="C8" s="33">
        <v>11.849003600000001</v>
      </c>
      <c r="D8" s="30">
        <v>355.27664999999996</v>
      </c>
      <c r="E8" s="33">
        <v>7.1055330000000003</v>
      </c>
    </row>
    <row r="9" spans="1:5">
      <c r="A9" s="28" t="s">
        <v>644</v>
      </c>
      <c r="B9" s="30">
        <v>481.57367999999985</v>
      </c>
      <c r="C9" s="33">
        <v>9.6314735999999979</v>
      </c>
      <c r="D9" s="30">
        <v>248.44844999999998</v>
      </c>
      <c r="E9" s="33">
        <v>4.9689689999999986</v>
      </c>
    </row>
    <row r="10" spans="1:5">
      <c r="A10" s="28" t="s">
        <v>709</v>
      </c>
      <c r="B10" s="30">
        <v>217.01050000000004</v>
      </c>
      <c r="C10" s="33">
        <v>4.3402099999999999</v>
      </c>
      <c r="D10" s="30">
        <v>202.60784999999998</v>
      </c>
      <c r="E10" s="33">
        <v>4.0521569999999993</v>
      </c>
    </row>
    <row r="11" spans="1:5">
      <c r="A11" s="28" t="s">
        <v>655</v>
      </c>
      <c r="B11" s="30">
        <v>184.14524</v>
      </c>
      <c r="C11" s="33">
        <v>3.6829047999999993</v>
      </c>
      <c r="D11" s="30">
        <v>124.66277000000001</v>
      </c>
      <c r="E11" s="33">
        <v>2.4932554000000002</v>
      </c>
    </row>
    <row r="12" spans="1:5">
      <c r="A12" s="28" t="s">
        <v>647</v>
      </c>
      <c r="B12" s="30">
        <v>174.75782999999996</v>
      </c>
      <c r="C12" s="33">
        <v>3.4951565999999996</v>
      </c>
      <c r="D12" s="30">
        <v>112.30193000000001</v>
      </c>
      <c r="E12" s="33">
        <v>2.2460385999999999</v>
      </c>
    </row>
    <row r="13" spans="1:5">
      <c r="A13" s="28" t="s">
        <v>650</v>
      </c>
      <c r="B13" s="30">
        <v>82.370959999999982</v>
      </c>
      <c r="C13" s="33">
        <v>1.6474191999999996</v>
      </c>
      <c r="D13" s="30">
        <v>56.996759999999988</v>
      </c>
      <c r="E13" s="33">
        <v>1.1399352000000003</v>
      </c>
    </row>
    <row r="14" spans="1:5">
      <c r="A14" s="28" t="s">
        <v>646</v>
      </c>
      <c r="B14" s="30">
        <v>82.354860000000002</v>
      </c>
      <c r="C14" s="33">
        <v>1.6470971999999999</v>
      </c>
      <c r="D14" s="30">
        <v>62.023559999999996</v>
      </c>
      <c r="E14" s="33">
        <v>1.2404712000000002</v>
      </c>
    </row>
    <row r="15" spans="1:5">
      <c r="A15" s="28" t="s">
        <v>653</v>
      </c>
      <c r="B15" s="30">
        <v>78.169719999999984</v>
      </c>
      <c r="C15" s="33">
        <v>1.5633944000000004</v>
      </c>
      <c r="D15" s="30">
        <v>50.648450000000004</v>
      </c>
      <c r="E15" s="33">
        <v>1.012969</v>
      </c>
    </row>
    <row r="16" spans="1:5">
      <c r="A16" s="28" t="s">
        <v>657</v>
      </c>
      <c r="B16" s="30">
        <v>75.341310000000021</v>
      </c>
      <c r="C16" s="33">
        <v>1.5068261999999999</v>
      </c>
      <c r="D16" s="30">
        <v>33.982169999999989</v>
      </c>
      <c r="E16" s="33">
        <v>0.67964340000000001</v>
      </c>
    </row>
    <row r="17" spans="1:5">
      <c r="A17" s="28" t="s">
        <v>652</v>
      </c>
      <c r="B17" s="30">
        <v>71.801459999999992</v>
      </c>
      <c r="C17" s="33">
        <v>1.4360291999999999</v>
      </c>
      <c r="D17" s="30">
        <v>50.765119999999989</v>
      </c>
      <c r="E17" s="33">
        <v>1.0153024000000002</v>
      </c>
    </row>
    <row r="18" spans="1:5">
      <c r="A18" s="28" t="s">
        <v>649</v>
      </c>
      <c r="B18" s="30">
        <v>70.907520000000005</v>
      </c>
      <c r="C18" s="33">
        <v>1.4181504000000003</v>
      </c>
      <c r="D18" s="30">
        <v>39.960809999999995</v>
      </c>
      <c r="E18" s="33">
        <v>0.79921619999999993</v>
      </c>
    </row>
    <row r="19" spans="1:5">
      <c r="A19" s="28" t="s">
        <v>656</v>
      </c>
      <c r="B19" s="30">
        <v>67.681309999999982</v>
      </c>
      <c r="C19" s="33">
        <v>1.3536262000000001</v>
      </c>
      <c r="D19" s="30">
        <v>36.960460000000005</v>
      </c>
      <c r="E19" s="33">
        <v>0.73920920000000012</v>
      </c>
    </row>
    <row r="20" spans="1:5">
      <c r="A20" s="28" t="s">
        <v>665</v>
      </c>
      <c r="B20" s="30">
        <v>42.86504</v>
      </c>
      <c r="C20" s="33">
        <v>0.85730079999999986</v>
      </c>
      <c r="D20" s="30">
        <v>26.274919999999998</v>
      </c>
      <c r="E20" s="33">
        <v>0.52549840000000003</v>
      </c>
    </row>
    <row r="21" spans="1:5">
      <c r="A21" s="28" t="s">
        <v>654</v>
      </c>
      <c r="B21" s="30">
        <v>34.872760000000007</v>
      </c>
      <c r="C21" s="33">
        <v>0.69745520000000016</v>
      </c>
      <c r="D21" s="30">
        <v>23.752419999999994</v>
      </c>
      <c r="E21" s="33">
        <v>0.47504839999999993</v>
      </c>
    </row>
    <row r="22" spans="1:5">
      <c r="A22" s="28" t="s">
        <v>659</v>
      </c>
      <c r="B22" s="30">
        <v>29.344409999999996</v>
      </c>
      <c r="C22" s="33">
        <v>0.58688820000000008</v>
      </c>
      <c r="D22" s="30">
        <v>19.178720000000002</v>
      </c>
      <c r="E22" s="33">
        <v>0.38357440000000004</v>
      </c>
    </row>
    <row r="23" spans="1:5">
      <c r="A23" s="28" t="s">
        <v>664</v>
      </c>
      <c r="B23" s="30">
        <v>23.665790000000001</v>
      </c>
      <c r="C23" s="33">
        <v>0.47331580000000001</v>
      </c>
      <c r="D23" s="30">
        <v>15.313730000000003</v>
      </c>
      <c r="E23" s="33">
        <v>0.30627460000000001</v>
      </c>
    </row>
    <row r="24" spans="1:5">
      <c r="A24" s="28" t="s">
        <v>658</v>
      </c>
      <c r="B24" s="30">
        <v>19.799670000000003</v>
      </c>
      <c r="C24" s="33">
        <v>0.3959934</v>
      </c>
      <c r="D24" s="30">
        <v>10.888690000000002</v>
      </c>
      <c r="E24" s="33">
        <v>0.21777379999999999</v>
      </c>
    </row>
    <row r="25" spans="1:5">
      <c r="A25" s="28" t="s">
        <v>661</v>
      </c>
      <c r="B25" s="30">
        <v>18.710750000000004</v>
      </c>
      <c r="C25" s="33">
        <v>0.37421499999999996</v>
      </c>
      <c r="D25" s="30">
        <v>13.954760000000002</v>
      </c>
      <c r="E25" s="33">
        <v>0.27909519999999999</v>
      </c>
    </row>
    <row r="26" spans="1:5">
      <c r="A26" s="28" t="s">
        <v>660</v>
      </c>
      <c r="B26" s="30">
        <v>16.755480000000002</v>
      </c>
      <c r="C26" s="33">
        <v>0.33510960000000006</v>
      </c>
      <c r="D26" s="30">
        <v>13.023500000000002</v>
      </c>
      <c r="E26" s="33">
        <v>0.26046999999999998</v>
      </c>
    </row>
    <row r="27" spans="1:5">
      <c r="A27" s="28" t="s">
        <v>666</v>
      </c>
      <c r="B27" s="30">
        <v>15.755520000000001</v>
      </c>
      <c r="C27" s="33">
        <v>0.3151103999999999</v>
      </c>
      <c r="D27" s="30">
        <v>8.7897799999999986</v>
      </c>
      <c r="E27" s="33">
        <v>0.1757956</v>
      </c>
    </row>
    <row r="28" spans="1:5">
      <c r="A28" s="28" t="s">
        <v>662</v>
      </c>
      <c r="B28" s="30">
        <v>15.348090000000001</v>
      </c>
      <c r="C28" s="33">
        <v>0.30696180000000001</v>
      </c>
      <c r="D28" s="30">
        <v>8.0093500000000013</v>
      </c>
      <c r="E28" s="33">
        <v>0.16018699999999997</v>
      </c>
    </row>
    <row r="29" spans="1:5">
      <c r="A29" s="28" t="s">
        <v>667</v>
      </c>
      <c r="B29" s="30">
        <v>13.541229999999999</v>
      </c>
      <c r="C29" s="33">
        <v>0.27082460000000003</v>
      </c>
      <c r="D29" s="30">
        <v>9.2866700000000009</v>
      </c>
      <c r="E29" s="33">
        <v>0.18573339999999997</v>
      </c>
    </row>
    <row r="30" spans="1:5">
      <c r="A30" s="28" t="s">
        <v>651</v>
      </c>
      <c r="B30" s="30">
        <v>10.632890000000002</v>
      </c>
      <c r="C30" s="33">
        <v>0.21265779999999998</v>
      </c>
      <c r="D30" s="30">
        <v>7.4577</v>
      </c>
      <c r="E30" s="33">
        <v>0.14915400000000001</v>
      </c>
    </row>
    <row r="31" spans="1:5">
      <c r="A31" s="28" t="s">
        <v>663</v>
      </c>
      <c r="B31" s="30">
        <v>9.0649599999999992</v>
      </c>
      <c r="C31" s="33">
        <v>0.18129919999999999</v>
      </c>
      <c r="D31" s="30">
        <v>4.4306399999999995</v>
      </c>
      <c r="E31" s="33">
        <v>8.8612799999999992E-2</v>
      </c>
    </row>
    <row r="32" spans="1:5">
      <c r="A32" s="28" t="s">
        <v>671</v>
      </c>
      <c r="B32" s="30">
        <v>6.3716699999999999</v>
      </c>
      <c r="C32" s="33">
        <v>0.1274334</v>
      </c>
      <c r="D32" s="30">
        <v>3.1288999999999998</v>
      </c>
      <c r="E32" s="33">
        <v>6.2577999999999995E-2</v>
      </c>
    </row>
    <row r="33" spans="1:5">
      <c r="A33" s="28" t="s">
        <v>669</v>
      </c>
      <c r="B33" s="30">
        <v>5.6000800000000002</v>
      </c>
      <c r="C33" s="33">
        <v>0.11200159999999998</v>
      </c>
      <c r="D33" s="30">
        <v>2.9205199999999998</v>
      </c>
      <c r="E33" s="33">
        <v>5.8410399999999987E-2</v>
      </c>
    </row>
    <row r="34" spans="1:5">
      <c r="A34" s="28" t="s">
        <v>668</v>
      </c>
      <c r="B34" s="30">
        <v>4.6974599999999995</v>
      </c>
      <c r="C34" s="33">
        <v>9.3949199999999997E-2</v>
      </c>
      <c r="D34" s="30">
        <v>3.0612899999999996</v>
      </c>
      <c r="E34" s="33">
        <v>6.122579999999999E-2</v>
      </c>
    </row>
    <row r="35" spans="1:5">
      <c r="A35" s="28" t="s">
        <v>670</v>
      </c>
      <c r="B35" s="30">
        <v>3.7162099999999993</v>
      </c>
      <c r="C35" s="33">
        <v>7.4324200000000007E-2</v>
      </c>
      <c r="D35" s="30">
        <v>2.6745399999999999</v>
      </c>
      <c r="E35" s="33">
        <v>5.3490799999999998E-2</v>
      </c>
    </row>
    <row r="36" spans="1:5">
      <c r="A36" s="25" t="s">
        <v>126</v>
      </c>
      <c r="B36" s="31">
        <v>6586.126229999998</v>
      </c>
      <c r="C36" s="34">
        <v>131.72252460000004</v>
      </c>
      <c r="D36" s="31">
        <v>4405.3719399999991</v>
      </c>
      <c r="E36" s="34">
        <v>88.107438799999997</v>
      </c>
    </row>
    <row r="37" spans="1:5">
      <c r="A37"/>
      <c r="B37"/>
      <c r="C37"/>
      <c r="D37"/>
      <c r="E37"/>
    </row>
    <row r="38" spans="1:5">
      <c r="A38"/>
      <c r="B38"/>
      <c r="C38"/>
      <c r="D38"/>
      <c r="E38"/>
    </row>
    <row r="39" spans="1:5">
      <c r="A39"/>
      <c r="B39"/>
      <c r="C39"/>
      <c r="D39"/>
      <c r="E39"/>
    </row>
    <row r="40" spans="1:5">
      <c r="A40"/>
      <c r="B40"/>
      <c r="C40"/>
      <c r="D40"/>
      <c r="E40"/>
    </row>
    <row r="41" spans="1:5">
      <c r="A41"/>
      <c r="B41"/>
      <c r="C41"/>
      <c r="D41"/>
      <c r="E41"/>
    </row>
    <row r="42" spans="1:5">
      <c r="A42"/>
      <c r="B42"/>
      <c r="C42"/>
      <c r="D42"/>
      <c r="E42"/>
    </row>
    <row r="43" spans="1:5">
      <c r="A43"/>
      <c r="B43"/>
      <c r="C43"/>
      <c r="D43"/>
      <c r="E43"/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A90"/>
      <c r="B90"/>
      <c r="C90"/>
      <c r="D90"/>
      <c r="E90"/>
    </row>
    <row r="91" spans="1:5">
      <c r="A91"/>
      <c r="B91"/>
      <c r="C91"/>
      <c r="D91"/>
      <c r="E91"/>
    </row>
    <row r="92" spans="1:5">
      <c r="A92"/>
      <c r="B92"/>
      <c r="C92"/>
      <c r="D92"/>
      <c r="E92"/>
    </row>
    <row r="93" spans="1:5">
      <c r="A93"/>
      <c r="B93"/>
      <c r="C93"/>
      <c r="D93"/>
      <c r="E93"/>
    </row>
    <row r="94" spans="1:5">
      <c r="A94"/>
      <c r="B94"/>
      <c r="C94"/>
      <c r="D94"/>
      <c r="E94"/>
    </row>
    <row r="95" spans="1:5">
      <c r="A95"/>
      <c r="B95"/>
      <c r="C95"/>
      <c r="D95"/>
      <c r="E95"/>
    </row>
    <row r="96" spans="1:5">
      <c r="A96"/>
      <c r="B96"/>
      <c r="C96"/>
      <c r="D96"/>
      <c r="E96"/>
    </row>
    <row r="97" spans="1:5">
      <c r="A97"/>
      <c r="B97"/>
      <c r="C97"/>
      <c r="D97"/>
      <c r="E97"/>
    </row>
    <row r="98" spans="1:5">
      <c r="A98"/>
      <c r="B98"/>
      <c r="C98"/>
      <c r="D98"/>
      <c r="E98"/>
    </row>
    <row r="99" spans="1:5">
      <c r="A99"/>
      <c r="B99"/>
      <c r="C99"/>
      <c r="D99"/>
      <c r="E99"/>
    </row>
    <row r="100" spans="1:5">
      <c r="A100"/>
      <c r="B100"/>
      <c r="C100"/>
      <c r="D100"/>
      <c r="E100"/>
    </row>
    <row r="101" spans="1:5">
      <c r="A101"/>
      <c r="B101"/>
      <c r="C101"/>
      <c r="D101"/>
      <c r="E101"/>
    </row>
    <row r="102" spans="1:5">
      <c r="A102"/>
      <c r="B102"/>
      <c r="C102"/>
      <c r="D102"/>
      <c r="E102"/>
    </row>
    <row r="103" spans="1:5">
      <c r="A103"/>
      <c r="B103"/>
      <c r="C103"/>
      <c r="D103"/>
      <c r="E103"/>
    </row>
    <row r="104" spans="1:5">
      <c r="A104"/>
      <c r="B104"/>
      <c r="C104"/>
      <c r="D104"/>
      <c r="E104"/>
    </row>
    <row r="105" spans="1:5">
      <c r="A105"/>
      <c r="B105"/>
      <c r="C105"/>
      <c r="D105"/>
      <c r="E105"/>
    </row>
    <row r="106" spans="1:5">
      <c r="A106"/>
      <c r="B106"/>
      <c r="C106"/>
      <c r="D106"/>
      <c r="E106"/>
    </row>
    <row r="107" spans="1:5">
      <c r="A107"/>
      <c r="B107"/>
      <c r="C107"/>
      <c r="D107"/>
      <c r="E107"/>
    </row>
    <row r="108" spans="1:5">
      <c r="A108"/>
      <c r="B108"/>
      <c r="C108"/>
      <c r="D108"/>
      <c r="E108"/>
    </row>
    <row r="109" spans="1:5">
      <c r="A109"/>
      <c r="B109"/>
      <c r="C109"/>
      <c r="D109"/>
      <c r="E109"/>
    </row>
    <row r="110" spans="1:5">
      <c r="A110"/>
      <c r="B110"/>
      <c r="C110"/>
      <c r="D110"/>
      <c r="E110"/>
    </row>
    <row r="111" spans="1:5">
      <c r="A111"/>
      <c r="B111"/>
      <c r="C111"/>
      <c r="D111"/>
      <c r="E111"/>
    </row>
    <row r="112" spans="1:5">
      <c r="A112"/>
      <c r="B112"/>
      <c r="C112"/>
      <c r="D112"/>
      <c r="E112"/>
    </row>
    <row r="113" spans="1:5">
      <c r="A113"/>
      <c r="B113"/>
      <c r="C113"/>
      <c r="D113"/>
      <c r="E113"/>
    </row>
    <row r="114" spans="1:5">
      <c r="A114"/>
      <c r="B114"/>
      <c r="C114"/>
      <c r="D114"/>
      <c r="E114"/>
    </row>
    <row r="115" spans="1:5">
      <c r="A115"/>
      <c r="B115"/>
      <c r="C115"/>
      <c r="D115"/>
      <c r="E115"/>
    </row>
    <row r="116" spans="1:5">
      <c r="A116"/>
      <c r="B116"/>
      <c r="C116"/>
      <c r="D116"/>
      <c r="E116"/>
    </row>
    <row r="117" spans="1:5">
      <c r="A117"/>
      <c r="B117"/>
      <c r="C117"/>
      <c r="D117"/>
      <c r="E117"/>
    </row>
    <row r="118" spans="1:5">
      <c r="A118"/>
      <c r="B118"/>
      <c r="C118"/>
      <c r="D118"/>
      <c r="E118"/>
    </row>
    <row r="119" spans="1:5">
      <c r="A119"/>
      <c r="B119"/>
      <c r="C119"/>
      <c r="D119"/>
      <c r="E119"/>
    </row>
    <row r="120" spans="1:5">
      <c r="A120"/>
      <c r="B120"/>
      <c r="C120"/>
      <c r="D120"/>
      <c r="E120"/>
    </row>
    <row r="121" spans="1:5">
      <c r="A121"/>
      <c r="B121"/>
      <c r="C121"/>
      <c r="D121"/>
      <c r="E121"/>
    </row>
    <row r="122" spans="1:5">
      <c r="A122"/>
      <c r="B122"/>
      <c r="C122"/>
      <c r="D122"/>
      <c r="E122"/>
    </row>
    <row r="123" spans="1:5">
      <c r="A123"/>
      <c r="B123"/>
      <c r="C123"/>
      <c r="D123"/>
      <c r="E123"/>
    </row>
    <row r="124" spans="1:5">
      <c r="A124"/>
      <c r="B124"/>
      <c r="C124"/>
      <c r="D124"/>
      <c r="E124"/>
    </row>
    <row r="125" spans="1:5">
      <c r="A125"/>
      <c r="B125"/>
      <c r="C125"/>
      <c r="D125"/>
      <c r="E125"/>
    </row>
    <row r="126" spans="1:5">
      <c r="A126"/>
      <c r="B126"/>
      <c r="C126"/>
      <c r="D126"/>
      <c r="E126"/>
    </row>
    <row r="127" spans="1:5">
      <c r="A127"/>
      <c r="B127"/>
      <c r="C127"/>
      <c r="D127"/>
      <c r="E127"/>
    </row>
    <row r="128" spans="1:5">
      <c r="A128"/>
      <c r="B128"/>
      <c r="C128"/>
      <c r="D128"/>
      <c r="E128"/>
    </row>
    <row r="129" spans="1:5">
      <c r="A129"/>
      <c r="B129"/>
      <c r="C129"/>
      <c r="D129"/>
      <c r="E129"/>
    </row>
    <row r="130" spans="1:5">
      <c r="A130"/>
      <c r="B130"/>
      <c r="C130"/>
      <c r="D130"/>
      <c r="E130"/>
    </row>
    <row r="131" spans="1:5">
      <c r="A131"/>
      <c r="B131"/>
      <c r="C131"/>
      <c r="D131"/>
      <c r="E131"/>
    </row>
    <row r="132" spans="1:5">
      <c r="A132"/>
      <c r="B132"/>
      <c r="C132"/>
      <c r="D132"/>
      <c r="E132"/>
    </row>
    <row r="133" spans="1:5">
      <c r="A133"/>
      <c r="B133"/>
      <c r="C133"/>
      <c r="D133"/>
      <c r="E133"/>
    </row>
    <row r="134" spans="1:5">
      <c r="A134"/>
      <c r="B134"/>
      <c r="C134"/>
      <c r="D134"/>
      <c r="E134"/>
    </row>
    <row r="135" spans="1:5">
      <c r="A135"/>
      <c r="B135"/>
      <c r="C135"/>
      <c r="D135"/>
      <c r="E135"/>
    </row>
    <row r="136" spans="1:5">
      <c r="A136"/>
      <c r="B136"/>
      <c r="C136"/>
      <c r="D136"/>
      <c r="E136"/>
    </row>
    <row r="137" spans="1:5">
      <c r="A137"/>
      <c r="B137"/>
      <c r="C137"/>
      <c r="D137"/>
      <c r="E137"/>
    </row>
    <row r="138" spans="1:5">
      <c r="A138"/>
      <c r="B138"/>
      <c r="C138"/>
      <c r="D138"/>
      <c r="E138"/>
    </row>
    <row r="139" spans="1:5">
      <c r="A139"/>
      <c r="B139"/>
      <c r="C139"/>
      <c r="D139"/>
      <c r="E139"/>
    </row>
    <row r="140" spans="1:5">
      <c r="A140"/>
      <c r="B140"/>
      <c r="C140"/>
      <c r="D140"/>
      <c r="E140"/>
    </row>
    <row r="141" spans="1:5">
      <c r="A141"/>
      <c r="B141"/>
      <c r="C141"/>
      <c r="D141"/>
      <c r="E141"/>
    </row>
    <row r="142" spans="1:5">
      <c r="A142"/>
      <c r="B142"/>
      <c r="C142"/>
      <c r="D142"/>
      <c r="E142"/>
    </row>
    <row r="143" spans="1:5">
      <c r="A143"/>
      <c r="B143"/>
      <c r="C143"/>
      <c r="D143"/>
      <c r="E143"/>
    </row>
    <row r="144" spans="1:5">
      <c r="A144"/>
      <c r="B144"/>
      <c r="C144"/>
      <c r="D144"/>
      <c r="E144"/>
    </row>
    <row r="145" spans="1:5">
      <c r="A145"/>
      <c r="B145"/>
      <c r="C145"/>
      <c r="D145"/>
      <c r="E145"/>
    </row>
    <row r="146" spans="1:5">
      <c r="A146"/>
      <c r="B146"/>
      <c r="C146"/>
      <c r="D146"/>
      <c r="E146"/>
    </row>
    <row r="147" spans="1:5">
      <c r="A147"/>
      <c r="B147"/>
      <c r="C147"/>
      <c r="D147"/>
      <c r="E147"/>
    </row>
    <row r="148" spans="1:5">
      <c r="A148"/>
      <c r="B148"/>
      <c r="C148"/>
      <c r="D148"/>
      <c r="E148"/>
    </row>
    <row r="149" spans="1:5">
      <c r="A149"/>
      <c r="B149"/>
      <c r="C149"/>
      <c r="D149"/>
      <c r="E149"/>
    </row>
    <row r="150" spans="1:5">
      <c r="A150"/>
      <c r="B150"/>
      <c r="C150"/>
      <c r="D150"/>
      <c r="E150"/>
    </row>
    <row r="151" spans="1:5">
      <c r="A151"/>
      <c r="B151"/>
      <c r="C151"/>
      <c r="D151"/>
      <c r="E151"/>
    </row>
    <row r="152" spans="1:5">
      <c r="A152"/>
      <c r="B152"/>
      <c r="C152"/>
      <c r="D152"/>
      <c r="E152"/>
    </row>
    <row r="153" spans="1:5">
      <c r="A153"/>
      <c r="B153"/>
      <c r="C153"/>
      <c r="D153"/>
      <c r="E153"/>
    </row>
    <row r="154" spans="1:5">
      <c r="A154"/>
      <c r="B154"/>
      <c r="C154"/>
      <c r="D154"/>
      <c r="E154"/>
    </row>
    <row r="155" spans="1:5">
      <c r="A155"/>
      <c r="B155"/>
      <c r="C155"/>
      <c r="D155"/>
      <c r="E155"/>
    </row>
    <row r="156" spans="1:5">
      <c r="A156"/>
      <c r="B156"/>
      <c r="C156"/>
      <c r="D156"/>
      <c r="E156"/>
    </row>
    <row r="157" spans="1:5">
      <c r="A157"/>
      <c r="B157"/>
      <c r="C157"/>
      <c r="D157"/>
      <c r="E157"/>
    </row>
    <row r="158" spans="1:5">
      <c r="A158"/>
      <c r="B158"/>
      <c r="C158"/>
      <c r="D158"/>
      <c r="E158"/>
    </row>
    <row r="159" spans="1:5">
      <c r="A159"/>
      <c r="B159"/>
      <c r="C159"/>
      <c r="D159"/>
      <c r="E159"/>
    </row>
    <row r="160" spans="1:5">
      <c r="A160"/>
      <c r="B160"/>
      <c r="C160"/>
      <c r="D160"/>
      <c r="E160"/>
    </row>
    <row r="161" spans="1:5">
      <c r="A161"/>
      <c r="B161"/>
      <c r="C161"/>
      <c r="D161"/>
      <c r="E161"/>
    </row>
    <row r="162" spans="1:5">
      <c r="A162"/>
      <c r="B162"/>
      <c r="C162"/>
      <c r="D162"/>
      <c r="E162"/>
    </row>
    <row r="163" spans="1:5">
      <c r="A163"/>
      <c r="B163"/>
      <c r="C163"/>
      <c r="D163"/>
      <c r="E163"/>
    </row>
    <row r="164" spans="1:5">
      <c r="A164"/>
      <c r="B164"/>
      <c r="C164"/>
      <c r="D164"/>
      <c r="E164"/>
    </row>
    <row r="165" spans="1:5">
      <c r="A165"/>
      <c r="B165"/>
      <c r="C165"/>
      <c r="D165"/>
      <c r="E165"/>
    </row>
    <row r="166" spans="1:5">
      <c r="A166"/>
      <c r="B166"/>
      <c r="C166"/>
      <c r="D166"/>
      <c r="E166"/>
    </row>
    <row r="167" spans="1:5">
      <c r="A167"/>
      <c r="B167"/>
      <c r="C167"/>
      <c r="D167"/>
      <c r="E167"/>
    </row>
    <row r="168" spans="1:5">
      <c r="A168"/>
      <c r="B168"/>
      <c r="C168"/>
      <c r="D168"/>
      <c r="E168"/>
    </row>
    <row r="169" spans="1:5">
      <c r="A169"/>
      <c r="B169"/>
      <c r="C169"/>
      <c r="D169"/>
      <c r="E169"/>
    </row>
    <row r="170" spans="1:5">
      <c r="A170"/>
      <c r="B170"/>
      <c r="C170"/>
      <c r="D170"/>
      <c r="E170"/>
    </row>
    <row r="171" spans="1:5">
      <c r="A171"/>
      <c r="B171"/>
      <c r="C171"/>
      <c r="D171"/>
      <c r="E171"/>
    </row>
    <row r="172" spans="1:5">
      <c r="A172"/>
      <c r="B172"/>
      <c r="C172"/>
      <c r="D172"/>
      <c r="E172"/>
    </row>
    <row r="173" spans="1:5">
      <c r="A173"/>
      <c r="B173"/>
      <c r="C173"/>
      <c r="D173"/>
      <c r="E173"/>
    </row>
    <row r="174" spans="1:5">
      <c r="A174"/>
      <c r="B174"/>
      <c r="C174"/>
      <c r="D174"/>
      <c r="E174"/>
    </row>
    <row r="175" spans="1:5">
      <c r="A175"/>
      <c r="B175"/>
      <c r="C175"/>
      <c r="D175"/>
      <c r="E175"/>
    </row>
    <row r="176" spans="1:5">
      <c r="A176"/>
      <c r="B176"/>
      <c r="C176"/>
      <c r="D176"/>
      <c r="E176"/>
    </row>
    <row r="177" spans="1:5">
      <c r="A177"/>
      <c r="B177"/>
      <c r="C177"/>
      <c r="D177"/>
      <c r="E177"/>
    </row>
    <row r="178" spans="1:5">
      <c r="A178"/>
      <c r="B178"/>
      <c r="C178"/>
      <c r="D178"/>
      <c r="E178"/>
    </row>
    <row r="179" spans="1:5">
      <c r="A179"/>
      <c r="B179"/>
      <c r="C179"/>
      <c r="D179"/>
      <c r="E179"/>
    </row>
    <row r="180" spans="1:5">
      <c r="A180"/>
      <c r="B180"/>
      <c r="C180"/>
      <c r="D180"/>
      <c r="E180"/>
    </row>
    <row r="181" spans="1:5">
      <c r="A181"/>
      <c r="B181"/>
      <c r="C181"/>
      <c r="D181"/>
      <c r="E181"/>
    </row>
    <row r="182" spans="1:5">
      <c r="A182"/>
      <c r="B182"/>
      <c r="C182"/>
      <c r="D182"/>
      <c r="E182"/>
    </row>
    <row r="183" spans="1:5">
      <c r="A183"/>
      <c r="B183"/>
      <c r="C183"/>
      <c r="D183"/>
      <c r="E183"/>
    </row>
    <row r="184" spans="1:5">
      <c r="A184"/>
      <c r="B184"/>
      <c r="C184"/>
      <c r="D184"/>
      <c r="E184"/>
    </row>
    <row r="185" spans="1:5">
      <c r="A185"/>
      <c r="B185"/>
      <c r="C185"/>
      <c r="D185"/>
      <c r="E185"/>
    </row>
    <row r="186" spans="1:5">
      <c r="A186"/>
      <c r="B186"/>
      <c r="C186"/>
      <c r="D186"/>
      <c r="E186"/>
    </row>
    <row r="187" spans="1:5">
      <c r="A187"/>
      <c r="B187"/>
      <c r="C187"/>
      <c r="D187"/>
      <c r="E187"/>
    </row>
    <row r="188" spans="1:5">
      <c r="A188"/>
      <c r="B188"/>
      <c r="C188"/>
      <c r="D188"/>
      <c r="E188"/>
    </row>
    <row r="189" spans="1:5">
      <c r="A189"/>
      <c r="B189"/>
      <c r="C189"/>
      <c r="D189"/>
      <c r="E189"/>
    </row>
    <row r="190" spans="1:5">
      <c r="A190"/>
      <c r="B190"/>
      <c r="C190"/>
      <c r="D190"/>
      <c r="E190"/>
    </row>
    <row r="191" spans="1:5">
      <c r="A191"/>
      <c r="B191"/>
      <c r="C191"/>
      <c r="D191"/>
      <c r="E191"/>
    </row>
    <row r="192" spans="1:5">
      <c r="A192"/>
      <c r="B192"/>
      <c r="C192"/>
      <c r="D192"/>
      <c r="E192"/>
    </row>
    <row r="193" spans="1:5">
      <c r="A193"/>
      <c r="B193"/>
      <c r="C193"/>
      <c r="D193"/>
      <c r="E193"/>
    </row>
    <row r="194" spans="1:5">
      <c r="A194"/>
      <c r="B194"/>
      <c r="C194"/>
      <c r="D194"/>
      <c r="E194"/>
    </row>
    <row r="195" spans="1:5">
      <c r="A195"/>
      <c r="B195"/>
      <c r="C195"/>
      <c r="D195"/>
      <c r="E195"/>
    </row>
    <row r="196" spans="1:5">
      <c r="A196"/>
      <c r="B196"/>
      <c r="C196"/>
      <c r="D196"/>
      <c r="E196"/>
    </row>
    <row r="197" spans="1:5">
      <c r="A197"/>
      <c r="B197"/>
      <c r="C197"/>
      <c r="D197"/>
      <c r="E197"/>
    </row>
    <row r="198" spans="1:5">
      <c r="A198"/>
      <c r="B198"/>
      <c r="C198"/>
      <c r="D198"/>
      <c r="E198"/>
    </row>
    <row r="199" spans="1:5">
      <c r="A199"/>
      <c r="B199"/>
      <c r="C199"/>
      <c r="D199"/>
      <c r="E199"/>
    </row>
    <row r="200" spans="1:5">
      <c r="A200"/>
      <c r="B200"/>
      <c r="C200"/>
      <c r="D200"/>
      <c r="E200"/>
    </row>
    <row r="201" spans="1:5">
      <c r="A201"/>
      <c r="B201"/>
      <c r="C201"/>
      <c r="D201"/>
      <c r="E201"/>
    </row>
    <row r="202" spans="1:5">
      <c r="A202"/>
      <c r="B202"/>
      <c r="C202"/>
      <c r="D202"/>
      <c r="E202"/>
    </row>
    <row r="203" spans="1:5">
      <c r="A203"/>
      <c r="B203"/>
      <c r="C203"/>
      <c r="D203"/>
      <c r="E203"/>
    </row>
    <row r="204" spans="1:5">
      <c r="A204"/>
      <c r="B204"/>
      <c r="C204"/>
      <c r="D204"/>
      <c r="E204"/>
    </row>
    <row r="205" spans="1:5">
      <c r="A205"/>
      <c r="B205"/>
      <c r="C205"/>
      <c r="D205"/>
      <c r="E205"/>
    </row>
    <row r="206" spans="1:5">
      <c r="A206"/>
      <c r="B206"/>
      <c r="C206"/>
      <c r="D206"/>
      <c r="E206"/>
    </row>
    <row r="207" spans="1:5">
      <c r="A207"/>
      <c r="B207"/>
      <c r="C207"/>
      <c r="D207"/>
      <c r="E207"/>
    </row>
    <row r="208" spans="1:5">
      <c r="A208"/>
      <c r="B208"/>
      <c r="C208"/>
      <c r="D208"/>
      <c r="E208"/>
    </row>
    <row r="209" spans="1:5">
      <c r="A209"/>
      <c r="B209"/>
      <c r="C209"/>
      <c r="D209"/>
      <c r="E209"/>
    </row>
    <row r="210" spans="1:5">
      <c r="A210"/>
      <c r="B210"/>
      <c r="C210"/>
      <c r="D210"/>
      <c r="E210"/>
    </row>
    <row r="211" spans="1:5">
      <c r="A211"/>
      <c r="B211"/>
      <c r="C211"/>
      <c r="D211"/>
      <c r="E211"/>
    </row>
    <row r="212" spans="1:5">
      <c r="A212"/>
      <c r="B212"/>
      <c r="C212"/>
      <c r="D212"/>
      <c r="E212"/>
    </row>
    <row r="213" spans="1:5">
      <c r="A213"/>
      <c r="B213"/>
      <c r="C213"/>
      <c r="D213"/>
      <c r="E213"/>
    </row>
    <row r="214" spans="1:5">
      <c r="A214"/>
      <c r="B214"/>
      <c r="C214"/>
      <c r="D214"/>
      <c r="E214"/>
    </row>
    <row r="215" spans="1:5">
      <c r="A215"/>
      <c r="B215"/>
      <c r="C215"/>
      <c r="D215"/>
      <c r="E215"/>
    </row>
    <row r="216" spans="1:5">
      <c r="A216"/>
      <c r="B216"/>
      <c r="C216"/>
      <c r="D216"/>
      <c r="E216"/>
    </row>
    <row r="217" spans="1:5">
      <c r="A217"/>
      <c r="B217"/>
      <c r="C217"/>
      <c r="D217"/>
      <c r="E217"/>
    </row>
    <row r="218" spans="1:5">
      <c r="A218"/>
      <c r="B218"/>
      <c r="C218"/>
      <c r="D218"/>
      <c r="E218"/>
    </row>
    <row r="219" spans="1:5">
      <c r="A219"/>
      <c r="B219"/>
      <c r="C219"/>
      <c r="D219"/>
      <c r="E219"/>
    </row>
    <row r="220" spans="1:5">
      <c r="A220"/>
      <c r="B220"/>
      <c r="C220"/>
      <c r="D220"/>
      <c r="E220"/>
    </row>
    <row r="221" spans="1:5">
      <c r="A221"/>
      <c r="B221"/>
      <c r="C221"/>
      <c r="D221"/>
      <c r="E221"/>
    </row>
    <row r="222" spans="1:5">
      <c r="A222"/>
      <c r="B222"/>
      <c r="C222"/>
      <c r="D222"/>
      <c r="E222"/>
    </row>
    <row r="223" spans="1:5">
      <c r="A223"/>
      <c r="B223"/>
      <c r="C223"/>
      <c r="D223"/>
      <c r="E223"/>
    </row>
    <row r="224" spans="1:5">
      <c r="A224"/>
      <c r="B224"/>
      <c r="C224"/>
      <c r="D224"/>
      <c r="E224"/>
    </row>
    <row r="225" spans="1:5">
      <c r="A225"/>
      <c r="B225"/>
      <c r="C225"/>
      <c r="D225"/>
      <c r="E225"/>
    </row>
    <row r="226" spans="1:5">
      <c r="A226"/>
      <c r="B226"/>
      <c r="C226"/>
      <c r="D226"/>
      <c r="E226"/>
    </row>
    <row r="227" spans="1:5">
      <c r="A227"/>
      <c r="B227"/>
      <c r="C227"/>
      <c r="D227"/>
      <c r="E227"/>
    </row>
    <row r="228" spans="1:5">
      <c r="A228"/>
      <c r="B228"/>
      <c r="C228"/>
      <c r="D228"/>
      <c r="E228"/>
    </row>
    <row r="229" spans="1:5">
      <c r="A229"/>
      <c r="B229"/>
      <c r="C229"/>
      <c r="D229"/>
      <c r="E229"/>
    </row>
    <row r="230" spans="1:5">
      <c r="A230"/>
      <c r="B230"/>
      <c r="C230"/>
      <c r="D230"/>
      <c r="E230"/>
    </row>
    <row r="231" spans="1:5">
      <c r="A231"/>
      <c r="B231"/>
      <c r="C231"/>
      <c r="D231"/>
      <c r="E231"/>
    </row>
    <row r="232" spans="1:5">
      <c r="A232"/>
      <c r="B232"/>
      <c r="C232"/>
      <c r="D232"/>
      <c r="E232"/>
    </row>
    <row r="233" spans="1:5">
      <c r="A233"/>
      <c r="B233"/>
      <c r="C233"/>
      <c r="D233"/>
      <c r="E233"/>
    </row>
    <row r="234" spans="1:5">
      <c r="A234"/>
      <c r="B234"/>
      <c r="C234"/>
      <c r="D234"/>
      <c r="E234"/>
    </row>
    <row r="235" spans="1:5">
      <c r="A235"/>
      <c r="B235"/>
      <c r="C235"/>
      <c r="D235"/>
      <c r="E235"/>
    </row>
    <row r="236" spans="1:5">
      <c r="A236"/>
      <c r="B236"/>
      <c r="C236"/>
      <c r="D236"/>
      <c r="E236"/>
    </row>
    <row r="237" spans="1:5">
      <c r="A237"/>
      <c r="B237"/>
      <c r="C237"/>
      <c r="D237"/>
      <c r="E237"/>
    </row>
    <row r="238" spans="1:5">
      <c r="A238"/>
      <c r="B238"/>
      <c r="C238"/>
      <c r="D238"/>
      <c r="E238"/>
    </row>
    <row r="239" spans="1:5">
      <c r="A239"/>
      <c r="B239"/>
      <c r="C239"/>
      <c r="D239"/>
      <c r="E239"/>
    </row>
    <row r="240" spans="1:5">
      <c r="A240"/>
      <c r="B240"/>
      <c r="C240"/>
      <c r="D240"/>
      <c r="E240"/>
    </row>
    <row r="241" spans="1:5">
      <c r="A241"/>
      <c r="B241"/>
      <c r="C241"/>
      <c r="D241"/>
      <c r="E241"/>
    </row>
    <row r="242" spans="1:5">
      <c r="A242"/>
      <c r="B242"/>
      <c r="C242"/>
      <c r="D242"/>
      <c r="E242"/>
    </row>
    <row r="243" spans="1:5">
      <c r="A243"/>
      <c r="B243"/>
      <c r="C243"/>
      <c r="D243"/>
      <c r="E243"/>
    </row>
    <row r="244" spans="1:5">
      <c r="A244"/>
      <c r="B244"/>
      <c r="C244"/>
      <c r="D244"/>
      <c r="E244"/>
    </row>
    <row r="245" spans="1:5">
      <c r="A245"/>
      <c r="B245"/>
      <c r="C245"/>
      <c r="D245"/>
      <c r="E245"/>
    </row>
    <row r="246" spans="1:5">
      <c r="A246"/>
      <c r="B246"/>
      <c r="C246"/>
      <c r="D246"/>
      <c r="E246"/>
    </row>
    <row r="247" spans="1:5">
      <c r="A247"/>
      <c r="B247"/>
      <c r="C247"/>
      <c r="D247"/>
      <c r="E247"/>
    </row>
    <row r="248" spans="1:5">
      <c r="A248"/>
      <c r="B248"/>
      <c r="C248"/>
      <c r="D248"/>
      <c r="E248"/>
    </row>
    <row r="249" spans="1:5">
      <c r="A249"/>
      <c r="B249"/>
      <c r="C249"/>
      <c r="D249"/>
      <c r="E249"/>
    </row>
    <row r="250" spans="1:5">
      <c r="A250"/>
      <c r="B250"/>
      <c r="C250"/>
      <c r="D250"/>
      <c r="E250"/>
    </row>
    <row r="251" spans="1:5">
      <c r="A251"/>
      <c r="B251"/>
      <c r="C251"/>
      <c r="D251"/>
      <c r="E251"/>
    </row>
    <row r="252" spans="1:5">
      <c r="A252"/>
      <c r="B252"/>
      <c r="C252"/>
      <c r="D252"/>
      <c r="E252"/>
    </row>
    <row r="253" spans="1:5">
      <c r="A253"/>
      <c r="B253"/>
      <c r="C253"/>
      <c r="D253"/>
      <c r="E253"/>
    </row>
    <row r="254" spans="1:5">
      <c r="A254"/>
      <c r="B254"/>
      <c r="C254"/>
      <c r="D254"/>
      <c r="E254"/>
    </row>
    <row r="255" spans="1:5">
      <c r="A255"/>
      <c r="B255"/>
      <c r="C255"/>
      <c r="D255"/>
      <c r="E255"/>
    </row>
    <row r="256" spans="1:5">
      <c r="A256"/>
      <c r="B256"/>
      <c r="C256"/>
      <c r="D256"/>
      <c r="E256"/>
    </row>
    <row r="257" spans="1:5">
      <c r="A257"/>
      <c r="B257"/>
      <c r="C257"/>
      <c r="D257"/>
      <c r="E257"/>
    </row>
    <row r="258" spans="1:5">
      <c r="A258"/>
      <c r="B258"/>
      <c r="C258"/>
      <c r="D258"/>
      <c r="E258"/>
    </row>
    <row r="259" spans="1:5">
      <c r="A259"/>
      <c r="B259"/>
      <c r="C259"/>
      <c r="D259"/>
      <c r="E259"/>
    </row>
    <row r="260" spans="1:5">
      <c r="A260"/>
      <c r="B260"/>
      <c r="C260"/>
      <c r="D260"/>
      <c r="E260"/>
    </row>
    <row r="261" spans="1:5">
      <c r="A261"/>
      <c r="B261"/>
      <c r="C261"/>
      <c r="D261"/>
      <c r="E261"/>
    </row>
    <row r="262" spans="1:5">
      <c r="A262"/>
      <c r="B262"/>
      <c r="C262"/>
      <c r="D262"/>
      <c r="E262"/>
    </row>
    <row r="263" spans="1:5">
      <c r="A263"/>
      <c r="B263"/>
      <c r="C263"/>
      <c r="D263"/>
      <c r="E263"/>
    </row>
    <row r="264" spans="1:5">
      <c r="A264"/>
      <c r="B264"/>
      <c r="C264"/>
      <c r="D264"/>
      <c r="E264"/>
    </row>
    <row r="265" spans="1:5">
      <c r="A265"/>
      <c r="B265"/>
      <c r="C265"/>
      <c r="D265"/>
      <c r="E265"/>
    </row>
    <row r="266" spans="1:5">
      <c r="A266"/>
      <c r="B266"/>
      <c r="C266"/>
      <c r="D266"/>
      <c r="E266"/>
    </row>
    <row r="267" spans="1:5">
      <c r="A267"/>
      <c r="B267"/>
      <c r="C267"/>
      <c r="D267"/>
      <c r="E267"/>
    </row>
    <row r="268" spans="1:5">
      <c r="A268"/>
      <c r="B268"/>
      <c r="C268"/>
      <c r="D268"/>
      <c r="E268"/>
    </row>
    <row r="269" spans="1:5">
      <c r="A269"/>
      <c r="B269"/>
      <c r="C269"/>
      <c r="D269"/>
      <c r="E269"/>
    </row>
    <row r="270" spans="1:5">
      <c r="A270"/>
      <c r="B270"/>
      <c r="C270"/>
      <c r="D270"/>
      <c r="E270"/>
    </row>
    <row r="271" spans="1:5">
      <c r="A271"/>
      <c r="B271"/>
      <c r="C271"/>
      <c r="D271"/>
      <c r="E271"/>
    </row>
    <row r="272" spans="1:5">
      <c r="A272"/>
      <c r="B272"/>
      <c r="C272"/>
      <c r="D272"/>
      <c r="E272"/>
    </row>
    <row r="273" spans="1:5">
      <c r="A273"/>
      <c r="B273"/>
      <c r="C273"/>
      <c r="D273"/>
      <c r="E273"/>
    </row>
    <row r="274" spans="1:5">
      <c r="A274"/>
      <c r="B274"/>
      <c r="C274"/>
      <c r="D274"/>
      <c r="E274"/>
    </row>
    <row r="275" spans="1:5">
      <c r="A275"/>
      <c r="B275"/>
      <c r="C275"/>
      <c r="D275"/>
      <c r="E275"/>
    </row>
    <row r="276" spans="1:5">
      <c r="A276"/>
      <c r="B276"/>
      <c r="C276"/>
      <c r="D276"/>
      <c r="E276"/>
    </row>
    <row r="277" spans="1:5">
      <c r="A277"/>
      <c r="B277"/>
      <c r="C277"/>
      <c r="D277"/>
      <c r="E277"/>
    </row>
    <row r="278" spans="1:5">
      <c r="A278"/>
      <c r="B278"/>
      <c r="C278"/>
      <c r="D278"/>
      <c r="E278"/>
    </row>
    <row r="279" spans="1:5">
      <c r="A279"/>
      <c r="B279"/>
      <c r="C279"/>
      <c r="D279"/>
      <c r="E279"/>
    </row>
    <row r="280" spans="1:5">
      <c r="A280"/>
      <c r="B280"/>
      <c r="C280"/>
      <c r="D280"/>
      <c r="E280"/>
    </row>
    <row r="281" spans="1:5">
      <c r="A281"/>
      <c r="B281"/>
      <c r="C281"/>
      <c r="D281"/>
      <c r="E281"/>
    </row>
    <row r="282" spans="1:5">
      <c r="A282"/>
      <c r="B282"/>
      <c r="C282"/>
      <c r="D282"/>
      <c r="E282"/>
    </row>
    <row r="283" spans="1:5">
      <c r="A283"/>
      <c r="B283"/>
      <c r="C283"/>
      <c r="D283"/>
      <c r="E283"/>
    </row>
    <row r="284" spans="1:5">
      <c r="A284"/>
      <c r="B284"/>
      <c r="C284"/>
      <c r="D284"/>
      <c r="E284"/>
    </row>
    <row r="285" spans="1:5">
      <c r="A285"/>
      <c r="B285"/>
      <c r="C285"/>
      <c r="D285"/>
      <c r="E285"/>
    </row>
    <row r="286" spans="1:5">
      <c r="A286"/>
      <c r="B286"/>
      <c r="C286"/>
      <c r="D286"/>
      <c r="E286"/>
    </row>
    <row r="287" spans="1:5">
      <c r="A287"/>
      <c r="B287"/>
      <c r="C287"/>
      <c r="D287"/>
      <c r="E287"/>
    </row>
    <row r="288" spans="1:5">
      <c r="A288"/>
      <c r="B288"/>
      <c r="C288"/>
      <c r="D288"/>
      <c r="E288"/>
    </row>
    <row r="289" spans="1:5">
      <c r="A289"/>
      <c r="B289"/>
      <c r="C289"/>
      <c r="D289"/>
      <c r="E289"/>
    </row>
    <row r="290" spans="1:5">
      <c r="A290"/>
      <c r="B290"/>
      <c r="C290"/>
      <c r="D290"/>
      <c r="E290"/>
    </row>
    <row r="291" spans="1:5">
      <c r="A291"/>
      <c r="B291"/>
      <c r="C291"/>
      <c r="D291"/>
      <c r="E291"/>
    </row>
    <row r="292" spans="1:5">
      <c r="A292"/>
      <c r="B292"/>
      <c r="C292"/>
      <c r="D292"/>
      <c r="E292"/>
    </row>
    <row r="293" spans="1:5">
      <c r="A293"/>
      <c r="B293"/>
      <c r="C293"/>
      <c r="D293"/>
      <c r="E293"/>
    </row>
    <row r="294" spans="1:5">
      <c r="A294"/>
      <c r="B294"/>
      <c r="C294"/>
      <c r="D294"/>
      <c r="E294"/>
    </row>
    <row r="295" spans="1:5">
      <c r="A295"/>
      <c r="B295"/>
      <c r="C295"/>
      <c r="D295"/>
      <c r="E295"/>
    </row>
    <row r="296" spans="1:5">
      <c r="A296"/>
      <c r="B296"/>
      <c r="C296"/>
      <c r="D296"/>
      <c r="E296"/>
    </row>
    <row r="297" spans="1:5">
      <c r="A297"/>
      <c r="B297"/>
      <c r="C297"/>
      <c r="D297"/>
      <c r="E297"/>
    </row>
    <row r="298" spans="1:5">
      <c r="A298"/>
      <c r="B298"/>
      <c r="C298"/>
      <c r="D298"/>
      <c r="E298"/>
    </row>
    <row r="299" spans="1:5">
      <c r="A299"/>
      <c r="B299"/>
      <c r="C299"/>
      <c r="D299"/>
      <c r="E299"/>
    </row>
    <row r="300" spans="1:5">
      <c r="A300"/>
      <c r="B300"/>
      <c r="C300"/>
      <c r="D300"/>
      <c r="E300"/>
    </row>
    <row r="301" spans="1:5">
      <c r="A301"/>
      <c r="B301"/>
      <c r="C301"/>
      <c r="D301"/>
      <c r="E301"/>
    </row>
    <row r="302" spans="1:5">
      <c r="A302"/>
      <c r="B302"/>
      <c r="C302"/>
      <c r="D302"/>
      <c r="E302"/>
    </row>
    <row r="303" spans="1:5">
      <c r="A303"/>
      <c r="B303"/>
      <c r="C303"/>
      <c r="D303"/>
      <c r="E303"/>
    </row>
    <row r="304" spans="1:5">
      <c r="A304"/>
      <c r="B304"/>
      <c r="C304"/>
      <c r="D304"/>
      <c r="E304"/>
    </row>
    <row r="305" spans="1:5">
      <c r="A305"/>
      <c r="B305"/>
      <c r="C305"/>
      <c r="D305"/>
      <c r="E305"/>
    </row>
    <row r="306" spans="1:5">
      <c r="A306"/>
      <c r="B306"/>
      <c r="C306"/>
      <c r="D306"/>
      <c r="E306"/>
    </row>
    <row r="307" spans="1:5">
      <c r="A307"/>
      <c r="B307"/>
      <c r="C307"/>
      <c r="D307"/>
      <c r="E307"/>
    </row>
    <row r="308" spans="1:5">
      <c r="A308"/>
      <c r="B308"/>
      <c r="C308"/>
      <c r="D308"/>
      <c r="E308"/>
    </row>
    <row r="309" spans="1:5">
      <c r="A309"/>
      <c r="B309"/>
      <c r="C309"/>
      <c r="D309"/>
      <c r="E309"/>
    </row>
    <row r="310" spans="1:5">
      <c r="A310"/>
      <c r="B310"/>
      <c r="C310"/>
      <c r="D310"/>
      <c r="E310"/>
    </row>
    <row r="311" spans="1:5">
      <c r="A311"/>
      <c r="B311"/>
      <c r="C311"/>
      <c r="D311"/>
      <c r="E311"/>
    </row>
    <row r="312" spans="1:5">
      <c r="A312"/>
      <c r="B312"/>
      <c r="C312"/>
      <c r="D312"/>
      <c r="E312"/>
    </row>
    <row r="313" spans="1:5">
      <c r="A313"/>
      <c r="B313"/>
      <c r="C313"/>
      <c r="D313"/>
      <c r="E313"/>
    </row>
    <row r="314" spans="1:5">
      <c r="A314"/>
      <c r="B314"/>
      <c r="C314"/>
      <c r="D314"/>
      <c r="E314"/>
    </row>
    <row r="315" spans="1:5">
      <c r="A315"/>
      <c r="B315"/>
      <c r="C315"/>
      <c r="D315"/>
      <c r="E315"/>
    </row>
    <row r="316" spans="1:5">
      <c r="A316"/>
      <c r="B316"/>
      <c r="C316"/>
      <c r="D316"/>
      <c r="E316"/>
    </row>
    <row r="317" spans="1:5">
      <c r="A317"/>
      <c r="B317"/>
      <c r="C317"/>
      <c r="D317"/>
      <c r="E317"/>
    </row>
    <row r="318" spans="1:5">
      <c r="A318"/>
      <c r="B318"/>
      <c r="C318"/>
      <c r="D318"/>
      <c r="E318"/>
    </row>
    <row r="319" spans="1:5">
      <c r="A319"/>
      <c r="B319"/>
      <c r="C319"/>
      <c r="D319"/>
      <c r="E319"/>
    </row>
    <row r="320" spans="1:5">
      <c r="A320"/>
      <c r="B320"/>
      <c r="C320"/>
      <c r="D320"/>
      <c r="E320"/>
    </row>
    <row r="321" spans="1:5">
      <c r="A321"/>
      <c r="B321"/>
      <c r="C321"/>
      <c r="D321"/>
      <c r="E321"/>
    </row>
    <row r="322" spans="1:5">
      <c r="A322"/>
      <c r="B322"/>
      <c r="C322"/>
      <c r="D322"/>
      <c r="E322"/>
    </row>
    <row r="323" spans="1:5">
      <c r="A323"/>
      <c r="B323"/>
      <c r="C323"/>
      <c r="D323"/>
      <c r="E323"/>
    </row>
    <row r="324" spans="1:5">
      <c r="A324"/>
      <c r="B324"/>
      <c r="C324"/>
      <c r="D324"/>
      <c r="E324"/>
    </row>
    <row r="325" spans="1:5">
      <c r="A325"/>
      <c r="B325"/>
      <c r="C325"/>
      <c r="D325"/>
      <c r="E325"/>
    </row>
    <row r="326" spans="1:5">
      <c r="A326"/>
      <c r="B326"/>
      <c r="C326"/>
      <c r="D326"/>
      <c r="E326"/>
    </row>
    <row r="327" spans="1:5">
      <c r="A327"/>
      <c r="B327"/>
      <c r="C327"/>
      <c r="D327"/>
      <c r="E327"/>
    </row>
    <row r="328" spans="1:5">
      <c r="A328"/>
      <c r="B328"/>
      <c r="C328"/>
      <c r="D328"/>
      <c r="E328"/>
    </row>
    <row r="329" spans="1:5">
      <c r="A329"/>
      <c r="B329"/>
      <c r="C329"/>
      <c r="D329"/>
      <c r="E329"/>
    </row>
    <row r="330" spans="1:5">
      <c r="A330"/>
      <c r="B330"/>
      <c r="C330"/>
      <c r="D330"/>
      <c r="E330"/>
    </row>
    <row r="331" spans="1:5">
      <c r="A331"/>
      <c r="B331"/>
      <c r="C331"/>
      <c r="D331"/>
      <c r="E331"/>
    </row>
    <row r="332" spans="1:5">
      <c r="A332"/>
      <c r="B332"/>
      <c r="C332"/>
      <c r="D332"/>
      <c r="E332"/>
    </row>
    <row r="333" spans="1:5">
      <c r="A333"/>
      <c r="B333"/>
      <c r="C333"/>
      <c r="D333"/>
      <c r="E333"/>
    </row>
    <row r="334" spans="1:5">
      <c r="A334"/>
      <c r="B334"/>
      <c r="C334"/>
      <c r="D334"/>
      <c r="E334"/>
    </row>
    <row r="335" spans="1:5">
      <c r="A335"/>
      <c r="B335"/>
      <c r="C335"/>
      <c r="D335"/>
      <c r="E335"/>
    </row>
    <row r="336" spans="1:5">
      <c r="A336"/>
      <c r="B336"/>
      <c r="C336"/>
      <c r="D336"/>
      <c r="E336"/>
    </row>
    <row r="337" spans="1:5">
      <c r="A337"/>
      <c r="B337"/>
      <c r="C337"/>
      <c r="D337"/>
      <c r="E337"/>
    </row>
    <row r="338" spans="1:5">
      <c r="A338"/>
      <c r="B338"/>
      <c r="C338"/>
      <c r="D338"/>
      <c r="E338"/>
    </row>
    <row r="339" spans="1:5">
      <c r="A339"/>
      <c r="B339"/>
      <c r="C339"/>
      <c r="D339"/>
      <c r="E339"/>
    </row>
    <row r="340" spans="1:5">
      <c r="A340"/>
      <c r="B340"/>
      <c r="C340"/>
      <c r="D340"/>
      <c r="E340"/>
    </row>
    <row r="341" spans="1:5">
      <c r="A341"/>
      <c r="B341"/>
      <c r="C341"/>
      <c r="D341"/>
      <c r="E341"/>
    </row>
    <row r="342" spans="1:5">
      <c r="A342"/>
      <c r="B342"/>
      <c r="C342"/>
      <c r="D342"/>
      <c r="E342"/>
    </row>
    <row r="343" spans="1:5">
      <c r="A343"/>
      <c r="B343"/>
      <c r="C343"/>
      <c r="D343"/>
      <c r="E343"/>
    </row>
    <row r="344" spans="1:5">
      <c r="A344"/>
      <c r="B344"/>
      <c r="C344"/>
      <c r="D344"/>
      <c r="E344"/>
    </row>
    <row r="345" spans="1:5">
      <c r="A345"/>
      <c r="B345"/>
      <c r="C345"/>
      <c r="D345"/>
      <c r="E345"/>
    </row>
    <row r="346" spans="1:5">
      <c r="A346"/>
      <c r="B346"/>
      <c r="C346"/>
      <c r="D346"/>
      <c r="E346"/>
    </row>
    <row r="347" spans="1:5">
      <c r="A347"/>
      <c r="B347"/>
      <c r="C347"/>
      <c r="D347"/>
      <c r="E347"/>
    </row>
    <row r="348" spans="1:5">
      <c r="A348"/>
      <c r="B348"/>
      <c r="C348"/>
      <c r="D348"/>
      <c r="E348"/>
    </row>
    <row r="349" spans="1:5">
      <c r="A349"/>
      <c r="B349"/>
      <c r="C349"/>
      <c r="D349"/>
      <c r="E349"/>
    </row>
    <row r="350" spans="1:5">
      <c r="A350"/>
      <c r="B350"/>
      <c r="C350"/>
      <c r="D350"/>
      <c r="E350"/>
    </row>
    <row r="351" spans="1:5">
      <c r="A351"/>
      <c r="B351"/>
      <c r="C351"/>
      <c r="D351"/>
      <c r="E351"/>
    </row>
    <row r="352" spans="1:5">
      <c r="A352"/>
      <c r="B352"/>
      <c r="C352"/>
      <c r="D352"/>
      <c r="E352"/>
    </row>
    <row r="353" spans="1:5">
      <c r="A353"/>
      <c r="B353"/>
      <c r="C353"/>
      <c r="D353"/>
      <c r="E353"/>
    </row>
    <row r="354" spans="1:5">
      <c r="A354"/>
      <c r="B354"/>
      <c r="C354"/>
      <c r="D354"/>
      <c r="E354"/>
    </row>
    <row r="355" spans="1:5">
      <c r="A355"/>
      <c r="B355"/>
      <c r="C355"/>
      <c r="D355"/>
      <c r="E355"/>
    </row>
    <row r="356" spans="1:5">
      <c r="A356"/>
      <c r="B356"/>
      <c r="C356"/>
      <c r="D356"/>
      <c r="E356"/>
    </row>
    <row r="357" spans="1:5">
      <c r="A357"/>
      <c r="B357"/>
      <c r="C357"/>
      <c r="D357"/>
      <c r="E357"/>
    </row>
    <row r="358" spans="1:5">
      <c r="A358"/>
      <c r="B358"/>
      <c r="C358"/>
      <c r="D358"/>
      <c r="E358"/>
    </row>
    <row r="359" spans="1:5">
      <c r="A359"/>
      <c r="B359"/>
      <c r="C359"/>
      <c r="D359"/>
      <c r="E359"/>
    </row>
    <row r="360" spans="1:5">
      <c r="A360"/>
      <c r="B360"/>
      <c r="C360"/>
      <c r="D360"/>
      <c r="E360"/>
    </row>
    <row r="361" spans="1:5">
      <c r="A361"/>
      <c r="B361"/>
      <c r="C361"/>
      <c r="D361"/>
      <c r="E361"/>
    </row>
    <row r="362" spans="1:5">
      <c r="A362"/>
      <c r="B362"/>
      <c r="C362"/>
      <c r="D362"/>
      <c r="E362"/>
    </row>
    <row r="363" spans="1:5">
      <c r="A363"/>
      <c r="B363"/>
      <c r="C363"/>
      <c r="D363"/>
      <c r="E363"/>
    </row>
    <row r="364" spans="1:5">
      <c r="A364"/>
      <c r="B364"/>
      <c r="C364"/>
      <c r="D364"/>
      <c r="E364"/>
    </row>
    <row r="365" spans="1:5">
      <c r="A365"/>
      <c r="B365"/>
      <c r="C365"/>
      <c r="D365"/>
      <c r="E365"/>
    </row>
    <row r="366" spans="1:5">
      <c r="A366"/>
      <c r="B366"/>
      <c r="C366"/>
      <c r="D366"/>
      <c r="E366"/>
    </row>
    <row r="367" spans="1:5">
      <c r="A367"/>
      <c r="B367"/>
      <c r="C367"/>
      <c r="D367"/>
      <c r="E367"/>
    </row>
    <row r="368" spans="1:5">
      <c r="A368"/>
      <c r="B368"/>
      <c r="C368"/>
      <c r="D368"/>
      <c r="E368"/>
    </row>
    <row r="369" spans="1:5">
      <c r="A369"/>
      <c r="B369"/>
      <c r="C369"/>
      <c r="D369"/>
      <c r="E369"/>
    </row>
    <row r="370" spans="1:5">
      <c r="A370"/>
      <c r="B370"/>
      <c r="C370"/>
      <c r="D370"/>
      <c r="E370"/>
    </row>
    <row r="371" spans="1:5">
      <c r="A371"/>
      <c r="B371"/>
      <c r="C371"/>
      <c r="D371"/>
      <c r="E371"/>
    </row>
    <row r="372" spans="1:5">
      <c r="A372"/>
      <c r="B372"/>
      <c r="C372"/>
      <c r="D372"/>
      <c r="E372"/>
    </row>
    <row r="373" spans="1:5">
      <c r="A373"/>
      <c r="B373"/>
      <c r="C373"/>
      <c r="D373"/>
      <c r="E373"/>
    </row>
    <row r="374" spans="1:5">
      <c r="A374"/>
      <c r="B374"/>
      <c r="C374"/>
      <c r="D374"/>
      <c r="E374"/>
    </row>
    <row r="375" spans="1:5">
      <c r="A375"/>
      <c r="B375"/>
      <c r="C375"/>
      <c r="D375"/>
      <c r="E375"/>
    </row>
    <row r="376" spans="1:5">
      <c r="A376"/>
      <c r="B376"/>
      <c r="C376"/>
      <c r="D376"/>
      <c r="E376"/>
    </row>
    <row r="377" spans="1:5">
      <c r="A377"/>
      <c r="B377"/>
      <c r="C377"/>
      <c r="D377"/>
      <c r="E377"/>
    </row>
    <row r="378" spans="1:5">
      <c r="A378"/>
      <c r="B378"/>
      <c r="C378"/>
      <c r="D378"/>
      <c r="E378"/>
    </row>
    <row r="379" spans="1:5">
      <c r="A379"/>
      <c r="B379"/>
      <c r="C379"/>
      <c r="D379"/>
      <c r="E379"/>
    </row>
    <row r="380" spans="1:5">
      <c r="A380"/>
      <c r="B380"/>
      <c r="C380"/>
      <c r="D380"/>
      <c r="E380"/>
    </row>
    <row r="381" spans="1:5">
      <c r="A381"/>
      <c r="B381"/>
      <c r="C381"/>
      <c r="D381"/>
      <c r="E381"/>
    </row>
    <row r="382" spans="1:5">
      <c r="A382"/>
      <c r="B382"/>
      <c r="C382"/>
      <c r="D382"/>
      <c r="E382"/>
    </row>
    <row r="383" spans="1:5">
      <c r="A383"/>
      <c r="B383"/>
      <c r="C383"/>
      <c r="D383"/>
      <c r="E383"/>
    </row>
    <row r="384" spans="1:5">
      <c r="A384"/>
      <c r="B384"/>
      <c r="C384"/>
      <c r="D384"/>
      <c r="E384"/>
    </row>
    <row r="385" spans="1:5">
      <c r="A385"/>
      <c r="B385"/>
      <c r="C385"/>
      <c r="D385"/>
      <c r="E385"/>
    </row>
    <row r="386" spans="1:5">
      <c r="A386"/>
      <c r="B386"/>
      <c r="C386"/>
      <c r="D386"/>
      <c r="E386"/>
    </row>
    <row r="387" spans="1:5">
      <c r="A387"/>
      <c r="B387"/>
      <c r="C387"/>
      <c r="D387"/>
      <c r="E387"/>
    </row>
    <row r="388" spans="1:5">
      <c r="A388"/>
      <c r="B388"/>
      <c r="C388"/>
      <c r="D388"/>
      <c r="E388"/>
    </row>
    <row r="389" spans="1:5">
      <c r="A389"/>
      <c r="B389"/>
      <c r="C389"/>
      <c r="D389"/>
      <c r="E389"/>
    </row>
    <row r="390" spans="1:5">
      <c r="A390"/>
      <c r="B390"/>
      <c r="C390"/>
      <c r="D390"/>
      <c r="E390"/>
    </row>
    <row r="391" spans="1:5">
      <c r="A391"/>
      <c r="B391"/>
      <c r="C391"/>
      <c r="D391"/>
      <c r="E391"/>
    </row>
    <row r="392" spans="1:5">
      <c r="A392"/>
      <c r="B392"/>
      <c r="C392"/>
      <c r="D392"/>
      <c r="E392"/>
    </row>
    <row r="393" spans="1:5">
      <c r="A393"/>
      <c r="B393"/>
      <c r="C393"/>
      <c r="D393"/>
      <c r="E393"/>
    </row>
    <row r="394" spans="1:5">
      <c r="A394"/>
      <c r="B394"/>
      <c r="C394"/>
      <c r="D394"/>
      <c r="E394"/>
    </row>
    <row r="395" spans="1:5">
      <c r="A395"/>
      <c r="B395"/>
      <c r="C395"/>
      <c r="D395"/>
      <c r="E395"/>
    </row>
    <row r="396" spans="1:5">
      <c r="A396"/>
      <c r="B396"/>
      <c r="C396"/>
      <c r="D396"/>
      <c r="E396"/>
    </row>
    <row r="397" spans="1:5">
      <c r="A397"/>
      <c r="B397"/>
      <c r="C397"/>
      <c r="D397"/>
      <c r="E397"/>
    </row>
    <row r="398" spans="1:5">
      <c r="A398"/>
      <c r="B398"/>
      <c r="C398"/>
      <c r="D398"/>
      <c r="E398"/>
    </row>
    <row r="399" spans="1:5">
      <c r="A399"/>
      <c r="B399"/>
      <c r="C399"/>
      <c r="D399"/>
      <c r="E399"/>
    </row>
    <row r="400" spans="1:5">
      <c r="A400"/>
      <c r="B400"/>
      <c r="C400"/>
      <c r="D400"/>
      <c r="E400"/>
    </row>
    <row r="401" spans="1:5">
      <c r="A401"/>
      <c r="B401"/>
      <c r="C401"/>
      <c r="D401"/>
      <c r="E401"/>
    </row>
    <row r="402" spans="1:5">
      <c r="A402"/>
      <c r="B402"/>
      <c r="C402"/>
      <c r="D402"/>
      <c r="E402"/>
    </row>
    <row r="403" spans="1:5">
      <c r="A403"/>
      <c r="B403"/>
      <c r="C403"/>
      <c r="D403"/>
      <c r="E403"/>
    </row>
    <row r="404" spans="1:5">
      <c r="A404"/>
      <c r="B404"/>
      <c r="C404"/>
      <c r="D404"/>
      <c r="E404"/>
    </row>
    <row r="405" spans="1:5">
      <c r="A405"/>
      <c r="B405"/>
      <c r="C405"/>
      <c r="D405"/>
      <c r="E405"/>
    </row>
    <row r="406" spans="1:5">
      <c r="A406"/>
      <c r="B406"/>
      <c r="C406"/>
      <c r="D406"/>
      <c r="E406"/>
    </row>
    <row r="407" spans="1:5">
      <c r="A407"/>
      <c r="B407"/>
      <c r="C407"/>
      <c r="D407"/>
      <c r="E407"/>
    </row>
    <row r="408" spans="1:5">
      <c r="A408"/>
      <c r="B408"/>
      <c r="C408"/>
      <c r="D408"/>
      <c r="E408"/>
    </row>
    <row r="409" spans="1:5">
      <c r="A409"/>
      <c r="B409"/>
      <c r="C409"/>
      <c r="D409"/>
      <c r="E409"/>
    </row>
    <row r="410" spans="1:5">
      <c r="A410"/>
      <c r="B410"/>
      <c r="C410"/>
      <c r="D410"/>
      <c r="E410"/>
    </row>
    <row r="411" spans="1:5">
      <c r="A411"/>
      <c r="B411"/>
      <c r="C411"/>
      <c r="D411"/>
      <c r="E411"/>
    </row>
    <row r="412" spans="1:5">
      <c r="A412"/>
      <c r="B412"/>
      <c r="C412"/>
      <c r="D412"/>
      <c r="E412"/>
    </row>
    <row r="413" spans="1:5">
      <c r="A413"/>
      <c r="B413"/>
      <c r="C413"/>
      <c r="D413"/>
      <c r="E413"/>
    </row>
    <row r="414" spans="1:5">
      <c r="A414"/>
      <c r="B414"/>
      <c r="C414"/>
      <c r="D414"/>
      <c r="E414"/>
    </row>
    <row r="415" spans="1:5">
      <c r="A415"/>
      <c r="B415"/>
      <c r="C415"/>
      <c r="D415"/>
      <c r="E415"/>
    </row>
    <row r="416" spans="1:5">
      <c r="A416"/>
      <c r="B416"/>
      <c r="C416"/>
      <c r="D416"/>
      <c r="E416"/>
    </row>
    <row r="417" spans="1:5">
      <c r="A417"/>
      <c r="B417"/>
      <c r="C417"/>
      <c r="D417"/>
      <c r="E417"/>
    </row>
    <row r="418" spans="1:5">
      <c r="A418"/>
      <c r="B418"/>
      <c r="C418"/>
      <c r="D418"/>
      <c r="E418"/>
    </row>
    <row r="419" spans="1:5">
      <c r="A419"/>
      <c r="B419"/>
      <c r="C419"/>
      <c r="D419"/>
      <c r="E419"/>
    </row>
    <row r="420" spans="1:5">
      <c r="A420"/>
      <c r="B420"/>
      <c r="C420"/>
      <c r="D420"/>
      <c r="E420"/>
    </row>
    <row r="421" spans="1:5">
      <c r="A421"/>
      <c r="B421"/>
      <c r="C421"/>
      <c r="D421"/>
      <c r="E421"/>
    </row>
    <row r="422" spans="1:5">
      <c r="A422"/>
      <c r="B422"/>
      <c r="C422"/>
      <c r="D422"/>
      <c r="E422"/>
    </row>
    <row r="423" spans="1:5">
      <c r="A423"/>
      <c r="B423"/>
      <c r="C423"/>
      <c r="D423"/>
      <c r="E423"/>
    </row>
    <row r="424" spans="1:5">
      <c r="A424"/>
      <c r="B424"/>
      <c r="C424"/>
      <c r="D424"/>
      <c r="E424"/>
    </row>
    <row r="425" spans="1:5">
      <c r="A425"/>
      <c r="B425"/>
      <c r="C425"/>
      <c r="D425"/>
      <c r="E425"/>
    </row>
    <row r="426" spans="1:5">
      <c r="A426"/>
      <c r="B426"/>
      <c r="C426"/>
      <c r="D426"/>
      <c r="E426"/>
    </row>
    <row r="427" spans="1:5">
      <c r="A427"/>
      <c r="B427"/>
      <c r="C427"/>
      <c r="D427"/>
      <c r="E427"/>
    </row>
    <row r="428" spans="1:5">
      <c r="A428"/>
      <c r="B428"/>
      <c r="C428"/>
      <c r="D428"/>
      <c r="E428"/>
    </row>
    <row r="429" spans="1:5">
      <c r="A429"/>
      <c r="B429"/>
      <c r="C429"/>
      <c r="D429"/>
      <c r="E429"/>
    </row>
    <row r="430" spans="1:5">
      <c r="A430"/>
      <c r="B430"/>
      <c r="C430"/>
      <c r="D430"/>
      <c r="E430"/>
    </row>
    <row r="431" spans="1:5">
      <c r="A431"/>
      <c r="B431"/>
      <c r="C431"/>
      <c r="D431"/>
      <c r="E431"/>
    </row>
    <row r="432" spans="1:5">
      <c r="A432"/>
      <c r="B432"/>
      <c r="C432"/>
      <c r="D432"/>
      <c r="E432"/>
    </row>
    <row r="433" spans="1:5">
      <c r="A433"/>
      <c r="B433"/>
      <c r="C433"/>
      <c r="D433"/>
      <c r="E433"/>
    </row>
    <row r="434" spans="1:5">
      <c r="A434"/>
      <c r="B434"/>
      <c r="C434"/>
      <c r="D434"/>
      <c r="E434"/>
    </row>
    <row r="435" spans="1:5">
      <c r="A435"/>
      <c r="B435"/>
      <c r="C435"/>
      <c r="D435"/>
      <c r="E435"/>
    </row>
    <row r="436" spans="1:5">
      <c r="A436"/>
      <c r="B436"/>
      <c r="C436"/>
      <c r="D436"/>
      <c r="E436"/>
    </row>
    <row r="437" spans="1:5">
      <c r="A437"/>
      <c r="B437"/>
      <c r="C437"/>
      <c r="D437"/>
      <c r="E437"/>
    </row>
    <row r="438" spans="1:5">
      <c r="A438"/>
      <c r="B438"/>
      <c r="C438"/>
      <c r="D438"/>
      <c r="E438"/>
    </row>
    <row r="439" spans="1:5">
      <c r="A439"/>
      <c r="B439"/>
      <c r="C439"/>
      <c r="D439"/>
      <c r="E439"/>
    </row>
    <row r="440" spans="1:5">
      <c r="A440"/>
      <c r="B440"/>
      <c r="C440"/>
      <c r="D440"/>
      <c r="E440"/>
    </row>
    <row r="441" spans="1:5">
      <c r="A441"/>
      <c r="B441"/>
      <c r="C441"/>
      <c r="D441"/>
      <c r="E441"/>
    </row>
    <row r="442" spans="1:5">
      <c r="A442"/>
      <c r="B442"/>
      <c r="C442"/>
      <c r="D442"/>
      <c r="E442"/>
    </row>
    <row r="443" spans="1:5">
      <c r="A443"/>
      <c r="B443"/>
      <c r="C443"/>
      <c r="D443"/>
      <c r="E443"/>
    </row>
    <row r="444" spans="1:5">
      <c r="A444"/>
      <c r="B444"/>
      <c r="C444"/>
      <c r="D444"/>
      <c r="E444"/>
    </row>
    <row r="445" spans="1:5">
      <c r="A445"/>
      <c r="B445"/>
      <c r="C445"/>
      <c r="D445"/>
      <c r="E445"/>
    </row>
    <row r="446" spans="1:5">
      <c r="A446"/>
      <c r="B446"/>
      <c r="C446"/>
      <c r="D446"/>
      <c r="E446"/>
    </row>
    <row r="447" spans="1:5">
      <c r="A447"/>
      <c r="B447"/>
      <c r="C447"/>
      <c r="D447"/>
      <c r="E447"/>
    </row>
    <row r="448" spans="1:5">
      <c r="A448"/>
      <c r="B448"/>
      <c r="C448"/>
      <c r="D448"/>
      <c r="E448"/>
    </row>
    <row r="449" spans="1:5">
      <c r="A449"/>
      <c r="B449"/>
      <c r="C449"/>
      <c r="D449"/>
      <c r="E449"/>
    </row>
    <row r="450" spans="1:5">
      <c r="A450"/>
      <c r="B450"/>
      <c r="C450"/>
      <c r="D450"/>
      <c r="E450"/>
    </row>
    <row r="451" spans="1:5">
      <c r="A451"/>
      <c r="B451"/>
      <c r="C451"/>
      <c r="D451"/>
      <c r="E451"/>
    </row>
    <row r="452" spans="1:5">
      <c r="A452"/>
      <c r="B452"/>
      <c r="C452"/>
      <c r="D452"/>
      <c r="E452"/>
    </row>
    <row r="453" spans="1:5">
      <c r="A453"/>
      <c r="B453"/>
      <c r="C453"/>
      <c r="D453"/>
      <c r="E453"/>
    </row>
    <row r="454" spans="1:5">
      <c r="A454"/>
      <c r="B454"/>
      <c r="C454"/>
      <c r="D454"/>
      <c r="E454"/>
    </row>
    <row r="455" spans="1:5">
      <c r="A455"/>
      <c r="B455"/>
      <c r="C455"/>
      <c r="D455"/>
      <c r="E455"/>
    </row>
    <row r="456" spans="1:5">
      <c r="A456"/>
      <c r="B456"/>
      <c r="C456"/>
      <c r="D456"/>
      <c r="E456"/>
    </row>
    <row r="457" spans="1:5">
      <c r="A457"/>
      <c r="B457"/>
      <c r="C457"/>
      <c r="D457"/>
      <c r="E457"/>
    </row>
    <row r="458" spans="1:5">
      <c r="A458"/>
      <c r="B458"/>
      <c r="C458"/>
      <c r="D458"/>
      <c r="E458"/>
    </row>
    <row r="459" spans="1:5">
      <c r="A459"/>
      <c r="B459"/>
      <c r="C459"/>
      <c r="D459"/>
      <c r="E459"/>
    </row>
    <row r="460" spans="1:5">
      <c r="A460"/>
      <c r="B460"/>
      <c r="C460"/>
      <c r="D460"/>
      <c r="E460"/>
    </row>
    <row r="461" spans="1:5">
      <c r="A461"/>
      <c r="B461"/>
      <c r="C461"/>
      <c r="D461"/>
      <c r="E461"/>
    </row>
    <row r="462" spans="1:5">
      <c r="A462"/>
      <c r="B462"/>
      <c r="C462"/>
      <c r="D462"/>
      <c r="E462"/>
    </row>
    <row r="463" spans="1:5">
      <c r="A463"/>
      <c r="B463"/>
      <c r="C463"/>
      <c r="D463"/>
      <c r="E463"/>
    </row>
    <row r="464" spans="1:5">
      <c r="A464"/>
      <c r="B464"/>
      <c r="C464"/>
      <c r="D464"/>
      <c r="E464"/>
    </row>
    <row r="465" spans="1:5">
      <c r="A465"/>
      <c r="B465"/>
      <c r="C465"/>
      <c r="D465"/>
      <c r="E465"/>
    </row>
    <row r="466" spans="1:5">
      <c r="A466"/>
      <c r="B466"/>
      <c r="C466"/>
      <c r="D466"/>
      <c r="E466"/>
    </row>
    <row r="467" spans="1:5">
      <c r="A467"/>
      <c r="B467"/>
      <c r="C467"/>
      <c r="D467"/>
      <c r="E467"/>
    </row>
    <row r="468" spans="1:5">
      <c r="A468"/>
      <c r="B468"/>
      <c r="C468"/>
      <c r="D468"/>
      <c r="E468"/>
    </row>
    <row r="469" spans="1:5">
      <c r="A469"/>
      <c r="B469"/>
      <c r="C469"/>
      <c r="D469"/>
      <c r="E469"/>
    </row>
    <row r="470" spans="1:5">
      <c r="A470"/>
      <c r="B470"/>
      <c r="C470"/>
      <c r="D470"/>
      <c r="E470"/>
    </row>
    <row r="471" spans="1:5">
      <c r="A471"/>
      <c r="B471"/>
      <c r="C471"/>
      <c r="D471"/>
      <c r="E471"/>
    </row>
    <row r="472" spans="1:5">
      <c r="A472"/>
      <c r="B472"/>
      <c r="C472"/>
      <c r="D472"/>
      <c r="E472"/>
    </row>
    <row r="473" spans="1:5">
      <c r="A473"/>
      <c r="B473"/>
      <c r="C473"/>
      <c r="D473"/>
      <c r="E473"/>
    </row>
    <row r="474" spans="1:5">
      <c r="A474"/>
      <c r="B474"/>
      <c r="C474"/>
      <c r="D474"/>
      <c r="E474"/>
    </row>
    <row r="475" spans="1:5">
      <c r="A475"/>
      <c r="B475"/>
      <c r="C475"/>
      <c r="D475"/>
      <c r="E475"/>
    </row>
    <row r="476" spans="1:5">
      <c r="A476"/>
      <c r="B476"/>
      <c r="C476"/>
      <c r="D476"/>
      <c r="E476"/>
    </row>
    <row r="477" spans="1:5">
      <c r="A477"/>
      <c r="B477"/>
      <c r="C477"/>
      <c r="D477"/>
      <c r="E477"/>
    </row>
    <row r="478" spans="1:5">
      <c r="A478"/>
      <c r="B478"/>
      <c r="C478"/>
      <c r="D478"/>
      <c r="E478"/>
    </row>
    <row r="479" spans="1:5">
      <c r="A479"/>
      <c r="B479"/>
      <c r="C479"/>
      <c r="D479"/>
      <c r="E479"/>
    </row>
    <row r="480" spans="1:5">
      <c r="A480"/>
      <c r="B480"/>
      <c r="C480"/>
      <c r="D480"/>
      <c r="E480"/>
    </row>
    <row r="481" spans="1:5">
      <c r="A481"/>
      <c r="B481"/>
      <c r="C481"/>
      <c r="D481"/>
      <c r="E481"/>
    </row>
    <row r="482" spans="1:5">
      <c r="A482"/>
      <c r="B482"/>
      <c r="C482"/>
      <c r="D482"/>
      <c r="E482"/>
    </row>
    <row r="483" spans="1:5">
      <c r="A483"/>
      <c r="B483"/>
      <c r="C483"/>
      <c r="D483"/>
      <c r="E483"/>
    </row>
    <row r="484" spans="1:5">
      <c r="A484"/>
      <c r="B484"/>
      <c r="C484"/>
      <c r="D484"/>
      <c r="E484"/>
    </row>
    <row r="485" spans="1:5">
      <c r="A485"/>
      <c r="B485"/>
      <c r="C485"/>
      <c r="D485"/>
      <c r="E485"/>
    </row>
    <row r="486" spans="1:5">
      <c r="A486"/>
      <c r="B486"/>
      <c r="C486"/>
      <c r="D486"/>
      <c r="E486"/>
    </row>
    <row r="487" spans="1:5">
      <c r="A487"/>
      <c r="B487"/>
      <c r="C487"/>
      <c r="D487"/>
      <c r="E487"/>
    </row>
    <row r="488" spans="1:5">
      <c r="A488"/>
      <c r="B488"/>
      <c r="C488"/>
      <c r="D488"/>
      <c r="E488"/>
    </row>
    <row r="489" spans="1:5">
      <c r="A489"/>
      <c r="B489"/>
      <c r="C489"/>
      <c r="D489"/>
      <c r="E489"/>
    </row>
    <row r="490" spans="1:5">
      <c r="A490"/>
      <c r="B490"/>
      <c r="C490"/>
      <c r="D490"/>
      <c r="E490"/>
    </row>
    <row r="491" spans="1:5">
      <c r="A491"/>
      <c r="B491"/>
      <c r="C491"/>
      <c r="D491"/>
      <c r="E491"/>
    </row>
    <row r="492" spans="1:5">
      <c r="A492"/>
      <c r="B492"/>
      <c r="C492"/>
      <c r="D492"/>
      <c r="E492"/>
    </row>
    <row r="493" spans="1:5">
      <c r="A493"/>
      <c r="B493"/>
      <c r="C493"/>
      <c r="D493"/>
      <c r="E493"/>
    </row>
    <row r="494" spans="1:5">
      <c r="A494"/>
      <c r="B494"/>
      <c r="C494"/>
      <c r="D494"/>
      <c r="E494"/>
    </row>
    <row r="495" spans="1:5">
      <c r="A495"/>
      <c r="B495"/>
      <c r="C495"/>
      <c r="D495"/>
      <c r="E495"/>
    </row>
    <row r="496" spans="1:5">
      <c r="A496"/>
      <c r="B496"/>
      <c r="C496"/>
      <c r="D496"/>
      <c r="E496"/>
    </row>
    <row r="497" spans="1:5">
      <c r="A497"/>
      <c r="B497"/>
      <c r="C497"/>
      <c r="D497"/>
      <c r="E497"/>
    </row>
    <row r="498" spans="1:5">
      <c r="A498"/>
      <c r="B498"/>
      <c r="C498"/>
      <c r="D498"/>
      <c r="E498"/>
    </row>
    <row r="499" spans="1:5">
      <c r="A499"/>
      <c r="B499"/>
      <c r="C499"/>
      <c r="D499"/>
      <c r="E499"/>
    </row>
    <row r="500" spans="1:5">
      <c r="A500"/>
      <c r="B500"/>
      <c r="C500"/>
      <c r="D500"/>
      <c r="E500"/>
    </row>
    <row r="501" spans="1:5">
      <c r="A501"/>
      <c r="B501"/>
      <c r="C501"/>
      <c r="D501"/>
      <c r="E501"/>
    </row>
    <row r="502" spans="1:5">
      <c r="A502"/>
      <c r="B502"/>
      <c r="C502"/>
      <c r="D502"/>
      <c r="E502"/>
    </row>
    <row r="503" spans="1:5">
      <c r="A503"/>
      <c r="B503"/>
      <c r="C503"/>
      <c r="D503"/>
      <c r="E503"/>
    </row>
    <row r="504" spans="1:5">
      <c r="A504"/>
      <c r="B504"/>
      <c r="C504"/>
      <c r="D504"/>
      <c r="E504"/>
    </row>
    <row r="505" spans="1:5">
      <c r="A505"/>
      <c r="B505"/>
      <c r="C505"/>
      <c r="D505"/>
      <c r="E505"/>
    </row>
    <row r="506" spans="1:5">
      <c r="A506"/>
      <c r="B506"/>
      <c r="C506"/>
      <c r="D506"/>
      <c r="E506"/>
    </row>
    <row r="507" spans="1:5">
      <c r="A507"/>
      <c r="B507"/>
      <c r="C507"/>
      <c r="D507"/>
      <c r="E507"/>
    </row>
    <row r="508" spans="1:5">
      <c r="A508"/>
      <c r="B508"/>
      <c r="C508"/>
      <c r="D508"/>
      <c r="E508"/>
    </row>
    <row r="509" spans="1:5">
      <c r="A509"/>
      <c r="B509"/>
      <c r="C509"/>
      <c r="D509"/>
      <c r="E509"/>
    </row>
    <row r="510" spans="1:5">
      <c r="A510"/>
      <c r="B510"/>
      <c r="C510"/>
      <c r="D510"/>
      <c r="E510"/>
    </row>
    <row r="511" spans="1:5">
      <c r="A511"/>
      <c r="B511"/>
      <c r="C511"/>
      <c r="D511"/>
      <c r="E511"/>
    </row>
    <row r="512" spans="1:5">
      <c r="A512"/>
      <c r="B512"/>
      <c r="C512"/>
      <c r="D512"/>
      <c r="E512"/>
    </row>
    <row r="513" spans="1:5">
      <c r="A513"/>
      <c r="B513"/>
      <c r="C513"/>
      <c r="D513"/>
      <c r="E513"/>
    </row>
    <row r="514" spans="1:5">
      <c r="A514"/>
      <c r="B514"/>
      <c r="C514"/>
      <c r="D514"/>
      <c r="E514"/>
    </row>
    <row r="515" spans="1:5">
      <c r="A515"/>
      <c r="B515"/>
      <c r="C515"/>
      <c r="D515"/>
      <c r="E515"/>
    </row>
    <row r="516" spans="1:5">
      <c r="A516"/>
      <c r="B516"/>
      <c r="C516"/>
      <c r="D516"/>
      <c r="E516"/>
    </row>
    <row r="517" spans="1:5">
      <c r="A517"/>
      <c r="B517"/>
      <c r="C517"/>
      <c r="D517"/>
      <c r="E517"/>
    </row>
    <row r="518" spans="1:5">
      <c r="A518"/>
      <c r="B518"/>
      <c r="C518"/>
      <c r="D518"/>
      <c r="E518"/>
    </row>
    <row r="519" spans="1:5">
      <c r="A519"/>
      <c r="B519"/>
      <c r="C519"/>
      <c r="D519"/>
      <c r="E519"/>
    </row>
    <row r="520" spans="1:5">
      <c r="A520"/>
      <c r="B520"/>
      <c r="C520"/>
      <c r="D520"/>
      <c r="E520"/>
    </row>
    <row r="521" spans="1:5">
      <c r="A521"/>
      <c r="B521"/>
      <c r="C521"/>
      <c r="D521"/>
      <c r="E521"/>
    </row>
    <row r="522" spans="1:5">
      <c r="A522"/>
      <c r="B522"/>
      <c r="C522"/>
      <c r="D522"/>
      <c r="E522"/>
    </row>
    <row r="523" spans="1:5">
      <c r="A523"/>
      <c r="B523"/>
      <c r="C523"/>
      <c r="D523"/>
      <c r="E523"/>
    </row>
    <row r="524" spans="1:5">
      <c r="A524"/>
      <c r="B524"/>
      <c r="C524"/>
      <c r="D524"/>
      <c r="E524"/>
    </row>
    <row r="525" spans="1:5">
      <c r="A525"/>
      <c r="B525"/>
      <c r="C525"/>
      <c r="D525"/>
      <c r="E525"/>
    </row>
    <row r="526" spans="1:5">
      <c r="A526"/>
      <c r="B526"/>
      <c r="C526"/>
      <c r="D526"/>
      <c r="E526"/>
    </row>
    <row r="527" spans="1:5">
      <c r="A527"/>
      <c r="B527"/>
      <c r="C527"/>
      <c r="D527"/>
      <c r="E527"/>
    </row>
    <row r="528" spans="1:5">
      <c r="A528"/>
      <c r="B528"/>
      <c r="C528"/>
      <c r="D528"/>
      <c r="E528"/>
    </row>
    <row r="529" spans="1:5">
      <c r="A529"/>
      <c r="B529"/>
      <c r="C529"/>
      <c r="D529"/>
      <c r="E529"/>
    </row>
    <row r="530" spans="1:5">
      <c r="A530"/>
      <c r="B530"/>
      <c r="C530"/>
      <c r="D530"/>
      <c r="E530"/>
    </row>
    <row r="531" spans="1:5">
      <c r="A531"/>
      <c r="B531"/>
      <c r="C531"/>
      <c r="D531"/>
      <c r="E531"/>
    </row>
    <row r="532" spans="1:5">
      <c r="A532"/>
      <c r="B532"/>
      <c r="C532"/>
      <c r="D532"/>
      <c r="E532"/>
    </row>
    <row r="533" spans="1:5">
      <c r="A533"/>
      <c r="B533"/>
      <c r="C533"/>
      <c r="D533"/>
      <c r="E533"/>
    </row>
    <row r="534" spans="1:5">
      <c r="A534"/>
      <c r="B534"/>
      <c r="C534"/>
      <c r="D534"/>
      <c r="E534"/>
    </row>
    <row r="535" spans="1:5">
      <c r="A535"/>
      <c r="B535"/>
      <c r="C535"/>
      <c r="D535"/>
      <c r="E535"/>
    </row>
    <row r="536" spans="1:5">
      <c r="A536"/>
      <c r="B536"/>
      <c r="C536"/>
      <c r="D536"/>
      <c r="E5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275FB-F439-4144-9143-E7B5AA627EA8}">
  <dimension ref="A2:F501"/>
  <sheetViews>
    <sheetView rightToLeft="1" zoomScale="190" zoomScaleNormal="190" workbookViewId="0">
      <selection activeCell="A2" sqref="A2:A501"/>
    </sheetView>
  </sheetViews>
  <sheetFormatPr defaultRowHeight="15.4"/>
  <cols>
    <col min="1" max="1" width="42.3984375" style="42" bestFit="1" customWidth="1"/>
    <col min="2" max="2" width="3.796875" style="39" bestFit="1" customWidth="1"/>
    <col min="3" max="3" width="3" style="39" bestFit="1" customWidth="1"/>
    <col min="4" max="4" width="36.59765625" style="39" bestFit="1" customWidth="1"/>
    <col min="5" max="6" width="7" style="39" bestFit="1" customWidth="1"/>
  </cols>
  <sheetData>
    <row r="2" spans="1:6">
      <c r="A2" s="36">
        <v>1401</v>
      </c>
      <c r="B2" s="39">
        <f>A2</f>
        <v>1401</v>
      </c>
      <c r="C2" s="39">
        <f>A3</f>
        <v>1</v>
      </c>
      <c r="D2" s="39" t="str">
        <f>A4</f>
        <v>شرکت نفت ستاره خلیج فارس</v>
      </c>
      <c r="E2" s="39">
        <f>A5</f>
        <v>3988145.7</v>
      </c>
      <c r="F2" s="39">
        <f>A6</f>
        <v>2427487.7000000002</v>
      </c>
    </row>
    <row r="3" spans="1:6">
      <c r="A3" s="36">
        <v>1</v>
      </c>
    </row>
    <row r="4" spans="1:6">
      <c r="A4" s="36" t="s">
        <v>0</v>
      </c>
    </row>
    <row r="5" spans="1:6">
      <c r="A5" s="37">
        <v>3988145.7</v>
      </c>
    </row>
    <row r="6" spans="1:6">
      <c r="A6" s="37">
        <v>2427487.7000000002</v>
      </c>
    </row>
    <row r="7" spans="1:6">
      <c r="A7" s="36">
        <v>1401</v>
      </c>
      <c r="B7" s="39">
        <f>A7</f>
        <v>1401</v>
      </c>
      <c r="C7" s="39">
        <f>A8</f>
        <v>2</v>
      </c>
      <c r="D7" s="39" t="str">
        <f>A9</f>
        <v>شرکت صنایع پتروشیمی خلیج فارس (هولدینگ)</v>
      </c>
      <c r="E7" s="39">
        <f>A10</f>
        <v>3713618.5</v>
      </c>
      <c r="F7" s="39">
        <f>A11</f>
        <v>2681527.9</v>
      </c>
    </row>
    <row r="8" spans="1:6">
      <c r="A8" s="36">
        <v>2</v>
      </c>
    </row>
    <row r="9" spans="1:6">
      <c r="A9" s="36" t="s">
        <v>527</v>
      </c>
    </row>
    <row r="10" spans="1:6">
      <c r="A10" s="37">
        <v>3713618.5</v>
      </c>
    </row>
    <row r="11" spans="1:6">
      <c r="A11" s="37">
        <v>2681527.9</v>
      </c>
    </row>
    <row r="12" spans="1:6">
      <c r="A12" s="36">
        <v>1401</v>
      </c>
      <c r="B12" s="39">
        <f>A12</f>
        <v>1401</v>
      </c>
      <c r="C12" s="39">
        <f>A13</f>
        <v>3</v>
      </c>
      <c r="D12" s="39" t="str">
        <f>A14</f>
        <v>شرکت پالایش نفت اصفهان (هولدینگ)</v>
      </c>
      <c r="E12" s="39">
        <f>A15</f>
        <v>3422264</v>
      </c>
      <c r="F12" s="39">
        <f>A16</f>
        <v>2150068.2999999998</v>
      </c>
    </row>
    <row r="13" spans="1:6">
      <c r="A13" s="36">
        <v>3</v>
      </c>
    </row>
    <row r="14" spans="1:6">
      <c r="A14" s="36" t="s">
        <v>528</v>
      </c>
    </row>
    <row r="15" spans="1:6">
      <c r="A15" s="38">
        <v>3422264</v>
      </c>
    </row>
    <row r="16" spans="1:6">
      <c r="A16" s="37">
        <v>2150068.2999999998</v>
      </c>
    </row>
    <row r="17" spans="1:6">
      <c r="A17" s="36">
        <v>1401</v>
      </c>
      <c r="B17" s="39">
        <f>A17</f>
        <v>1401</v>
      </c>
      <c r="C17" s="39">
        <f>A18</f>
        <v>4</v>
      </c>
      <c r="D17" s="39" t="str">
        <f>A19</f>
        <v>شرکت پالایش نفت بندرعباس</v>
      </c>
      <c r="E17" s="39">
        <f>A20</f>
        <v>3296401.3</v>
      </c>
      <c r="F17" s="39">
        <f>A21</f>
        <v>1984268.9</v>
      </c>
    </row>
    <row r="18" spans="1:6">
      <c r="A18" s="36">
        <v>4</v>
      </c>
    </row>
    <row r="19" spans="1:6">
      <c r="A19" s="36" t="s">
        <v>1</v>
      </c>
    </row>
    <row r="20" spans="1:6">
      <c r="A20" s="37">
        <v>3296401.3</v>
      </c>
    </row>
    <row r="21" spans="1:6">
      <c r="A21" s="37">
        <v>1984268.9</v>
      </c>
    </row>
    <row r="22" spans="1:6">
      <c r="A22" s="36">
        <v>1401</v>
      </c>
      <c r="B22" s="39">
        <f>A22</f>
        <v>1401</v>
      </c>
      <c r="C22" s="39">
        <f>A23</f>
        <v>5</v>
      </c>
      <c r="D22" s="39" t="str">
        <f>A24</f>
        <v>شرکت سرمایه گذاری غدیر (هولدینگ)</v>
      </c>
      <c r="E22" s="39">
        <f>A25</f>
        <v>2947766.6</v>
      </c>
      <c r="F22" s="39">
        <f>A26</f>
        <v>1657221.6</v>
      </c>
    </row>
    <row r="23" spans="1:6">
      <c r="A23" s="36">
        <v>5</v>
      </c>
    </row>
    <row r="24" spans="1:6">
      <c r="A24" s="36" t="s">
        <v>51</v>
      </c>
    </row>
    <row r="25" spans="1:6">
      <c r="A25" s="37">
        <v>2947766.6</v>
      </c>
    </row>
    <row r="26" spans="1:6">
      <c r="A26" s="37">
        <v>1657221.6</v>
      </c>
    </row>
    <row r="27" spans="1:6">
      <c r="A27" s="36">
        <v>1401</v>
      </c>
      <c r="B27" s="39">
        <f>A27</f>
        <v>1401</v>
      </c>
      <c r="C27" s="39">
        <f>A28</f>
        <v>6</v>
      </c>
      <c r="D27" s="39" t="str">
        <f>A29</f>
        <v>شرکت گروه گسترش نفت و گاز پارسیان (هولدینگ)</v>
      </c>
      <c r="E27" s="39">
        <f>A30</f>
        <v>2318600</v>
      </c>
      <c r="F27" s="39">
        <f>A31</f>
        <v>1289077</v>
      </c>
    </row>
    <row r="28" spans="1:6">
      <c r="A28" s="36">
        <v>6</v>
      </c>
    </row>
    <row r="29" spans="1:6">
      <c r="A29" s="36" t="s">
        <v>529</v>
      </c>
    </row>
    <row r="30" spans="1:6">
      <c r="A30" s="38">
        <v>2318600</v>
      </c>
    </row>
    <row r="31" spans="1:6">
      <c r="A31" s="38">
        <v>1289077</v>
      </c>
    </row>
    <row r="32" spans="1:6">
      <c r="A32" s="36">
        <v>1401</v>
      </c>
      <c r="B32" s="39">
        <f>A32</f>
        <v>1401</v>
      </c>
      <c r="C32" s="39">
        <f>A33</f>
        <v>7</v>
      </c>
      <c r="D32" s="39" t="str">
        <f>A34</f>
        <v>شرکت ایران خودرو (هولدینگ)</v>
      </c>
      <c r="E32" s="39">
        <f>A35</f>
        <v>2184791.2999999998</v>
      </c>
      <c r="F32" s="39">
        <f>A36</f>
        <v>1134352.7</v>
      </c>
    </row>
    <row r="33" spans="1:6">
      <c r="A33" s="36">
        <v>7</v>
      </c>
    </row>
    <row r="34" spans="1:6">
      <c r="A34" s="36" t="s">
        <v>530</v>
      </c>
    </row>
    <row r="35" spans="1:6">
      <c r="A35" s="37">
        <v>2184791.2999999998</v>
      </c>
    </row>
    <row r="36" spans="1:6">
      <c r="A36" s="37">
        <v>1134352.7</v>
      </c>
    </row>
    <row r="37" spans="1:6">
      <c r="A37" s="36">
        <v>1401</v>
      </c>
      <c r="B37" s="39">
        <f>A37</f>
        <v>1401</v>
      </c>
      <c r="C37" s="39">
        <f>A38</f>
        <v>8</v>
      </c>
      <c r="D37" s="39" t="str">
        <f>A39</f>
        <v>شرکت فولاد مبارکه اصفهان (هولدینگ)</v>
      </c>
      <c r="E37" s="39">
        <f>A40</f>
        <v>2059136.2</v>
      </c>
      <c r="F37" s="39">
        <f>A41</f>
        <v>1840860</v>
      </c>
    </row>
    <row r="38" spans="1:6">
      <c r="A38" s="36">
        <v>8</v>
      </c>
    </row>
    <row r="39" spans="1:6">
      <c r="A39" s="36" t="s">
        <v>531</v>
      </c>
    </row>
    <row r="40" spans="1:6">
      <c r="A40" s="37">
        <v>2059136.2</v>
      </c>
    </row>
    <row r="41" spans="1:6">
      <c r="A41" s="38">
        <v>1840860</v>
      </c>
    </row>
    <row r="42" spans="1:6">
      <c r="A42" s="36">
        <v>1401</v>
      </c>
      <c r="B42" s="39">
        <f>A42</f>
        <v>1401</v>
      </c>
      <c r="C42" s="39">
        <f>A43</f>
        <v>9</v>
      </c>
      <c r="D42" s="39" t="str">
        <f>A44</f>
        <v>بانک ملت (هولدینگ)</v>
      </c>
      <c r="E42" s="39">
        <f>A45</f>
        <v>1856695.2</v>
      </c>
      <c r="F42" s="39">
        <f>A46</f>
        <v>1322770.7</v>
      </c>
    </row>
    <row r="43" spans="1:6">
      <c r="A43" s="36">
        <v>9</v>
      </c>
    </row>
    <row r="44" spans="1:6">
      <c r="A44" s="36" t="s">
        <v>532</v>
      </c>
    </row>
    <row r="45" spans="1:6">
      <c r="A45" s="37">
        <v>1856695.2</v>
      </c>
    </row>
    <row r="46" spans="1:6">
      <c r="A46" s="37">
        <v>1322770.7</v>
      </c>
    </row>
    <row r="47" spans="1:6">
      <c r="A47" s="36">
        <v>1401</v>
      </c>
      <c r="B47" s="39">
        <f>A47</f>
        <v>1401</v>
      </c>
      <c r="C47" s="39">
        <f>A48</f>
        <v>10</v>
      </c>
      <c r="D47" s="39" t="str">
        <f>A49</f>
        <v>بانک رفاه کارگران (هولدینگ)</v>
      </c>
      <c r="E47" s="39">
        <f>A50</f>
        <v>1605626.1</v>
      </c>
      <c r="F47" s="39">
        <f>A51</f>
        <v>834694.1</v>
      </c>
    </row>
    <row r="48" spans="1:6">
      <c r="A48" s="36">
        <v>10</v>
      </c>
    </row>
    <row r="49" spans="1:6">
      <c r="A49" s="36" t="s">
        <v>533</v>
      </c>
    </row>
    <row r="50" spans="1:6">
      <c r="A50" s="37">
        <v>1605626.1</v>
      </c>
    </row>
    <row r="51" spans="1:6">
      <c r="A51" s="37">
        <v>834694.1</v>
      </c>
    </row>
    <row r="52" spans="1:6">
      <c r="A52" s="36">
        <v>1401</v>
      </c>
      <c r="B52" s="39">
        <f>A52</f>
        <v>1401</v>
      </c>
      <c r="C52" s="39">
        <f>A53</f>
        <v>11</v>
      </c>
      <c r="D52" s="39" t="str">
        <f>A54</f>
        <v>شرکت سرمایه گذاری پارس آریان (هولدینگ)</v>
      </c>
      <c r="E52" s="39">
        <f>A55</f>
        <v>1401631.2</v>
      </c>
      <c r="F52" s="39">
        <f>A56</f>
        <v>876492.6</v>
      </c>
    </row>
    <row r="53" spans="1:6">
      <c r="A53" s="36">
        <v>11</v>
      </c>
    </row>
    <row r="54" spans="1:6">
      <c r="A54" s="36" t="s">
        <v>534</v>
      </c>
    </row>
    <row r="55" spans="1:6">
      <c r="A55" s="37">
        <v>1401631.2</v>
      </c>
    </row>
    <row r="56" spans="1:6">
      <c r="A56" s="37">
        <v>876492.6</v>
      </c>
    </row>
    <row r="57" spans="1:6">
      <c r="A57" s="36">
        <v>1401</v>
      </c>
      <c r="B57" s="39">
        <f>A57</f>
        <v>1401</v>
      </c>
      <c r="C57" s="39">
        <f>A58</f>
        <v>12</v>
      </c>
      <c r="D57" s="39" t="str">
        <f>A59</f>
        <v>بانک صادرات ایران (هولدینگ)</v>
      </c>
      <c r="E57" s="39">
        <f>A60</f>
        <v>1080932.7</v>
      </c>
      <c r="F57" s="39">
        <f>A61</f>
        <v>707167.6</v>
      </c>
    </row>
    <row r="58" spans="1:6">
      <c r="A58" s="36">
        <v>12</v>
      </c>
    </row>
    <row r="59" spans="1:6">
      <c r="A59" s="36" t="s">
        <v>535</v>
      </c>
    </row>
    <row r="60" spans="1:6">
      <c r="A60" s="37">
        <v>1080932.7</v>
      </c>
    </row>
    <row r="61" spans="1:6">
      <c r="A61" s="37">
        <v>707167.6</v>
      </c>
    </row>
    <row r="62" spans="1:6">
      <c r="A62" s="36">
        <v>1401</v>
      </c>
      <c r="B62" s="39">
        <f>A62</f>
        <v>1401</v>
      </c>
      <c r="C62" s="39">
        <f>A63</f>
        <v>13</v>
      </c>
      <c r="D62" s="39" t="str">
        <f>A64</f>
        <v>شرکت پتروشیمی نوری (هولدینگ)</v>
      </c>
      <c r="E62" s="39">
        <f>A65</f>
        <v>1073050.1000000001</v>
      </c>
      <c r="F62" s="39">
        <f>A66</f>
        <v>755010.3</v>
      </c>
    </row>
    <row r="63" spans="1:6">
      <c r="A63" s="36">
        <v>13</v>
      </c>
    </row>
    <row r="64" spans="1:6">
      <c r="A64" s="36" t="s">
        <v>536</v>
      </c>
    </row>
    <row r="65" spans="1:6">
      <c r="A65" s="37">
        <v>1073050.1000000001</v>
      </c>
    </row>
    <row r="66" spans="1:6">
      <c r="A66" s="37">
        <v>755010.3</v>
      </c>
    </row>
    <row r="67" spans="1:6">
      <c r="A67" s="36">
        <v>1401</v>
      </c>
      <c r="B67" s="39">
        <f>A67</f>
        <v>1401</v>
      </c>
      <c r="C67" s="39">
        <f>A68</f>
        <v>14</v>
      </c>
      <c r="D67" s="39" t="str">
        <f>A69</f>
        <v>بانک تجارت (هولدینگ)</v>
      </c>
      <c r="E67" s="39">
        <f>A70</f>
        <v>1009217.9</v>
      </c>
      <c r="F67" s="39">
        <f>A71</f>
        <v>636387.6</v>
      </c>
    </row>
    <row r="68" spans="1:6">
      <c r="A68" s="36">
        <v>14</v>
      </c>
    </row>
    <row r="69" spans="1:6">
      <c r="A69" s="36" t="s">
        <v>537</v>
      </c>
    </row>
    <row r="70" spans="1:6">
      <c r="A70" s="37">
        <v>1009217.9</v>
      </c>
    </row>
    <row r="71" spans="1:6">
      <c r="A71" s="37">
        <v>636387.6</v>
      </c>
    </row>
    <row r="72" spans="1:6">
      <c r="A72" s="36">
        <v>1401</v>
      </c>
      <c r="B72" s="39">
        <f>A72</f>
        <v>1401</v>
      </c>
      <c r="C72" s="39">
        <f>A73</f>
        <v>15</v>
      </c>
      <c r="D72" s="39" t="str">
        <f>A74</f>
        <v>بانک پاسارگاد (هولدینگ)</v>
      </c>
      <c r="E72" s="39">
        <f>A75</f>
        <v>994460.1</v>
      </c>
      <c r="F72" s="39">
        <f>A76</f>
        <v>549844.4</v>
      </c>
    </row>
    <row r="73" spans="1:6">
      <c r="A73" s="36">
        <v>15</v>
      </c>
    </row>
    <row r="74" spans="1:6">
      <c r="A74" s="36" t="s">
        <v>538</v>
      </c>
    </row>
    <row r="75" spans="1:6">
      <c r="A75" s="37">
        <v>994460.1</v>
      </c>
    </row>
    <row r="76" spans="1:6">
      <c r="A76" s="37">
        <v>549844.4</v>
      </c>
    </row>
    <row r="77" spans="1:6">
      <c r="A77" s="36">
        <v>1401</v>
      </c>
      <c r="B77" s="39">
        <f>A77</f>
        <v>1401</v>
      </c>
      <c r="C77" s="39">
        <f>A78</f>
        <v>16</v>
      </c>
      <c r="D77" s="39" t="str">
        <f>A79</f>
        <v>شرکت سرمایه گذاری نفت و گاز و پتروشیمی تامین (هولدینگ)</v>
      </c>
      <c r="E77" s="39">
        <f>A80</f>
        <v>982293.3</v>
      </c>
      <c r="F77" s="39">
        <f>A81</f>
        <v>731394.5</v>
      </c>
    </row>
    <row r="78" spans="1:6">
      <c r="A78" s="36">
        <v>16</v>
      </c>
    </row>
    <row r="79" spans="1:6">
      <c r="A79" s="36" t="s">
        <v>539</v>
      </c>
    </row>
    <row r="80" spans="1:6">
      <c r="A80" s="37">
        <v>982293.3</v>
      </c>
    </row>
    <row r="81" spans="1:6">
      <c r="A81" s="37">
        <v>731394.5</v>
      </c>
    </row>
    <row r="82" spans="1:6">
      <c r="A82" s="36">
        <v>1401</v>
      </c>
      <c r="B82" s="39">
        <f>A82</f>
        <v>1401</v>
      </c>
      <c r="C82" s="39">
        <f>A83</f>
        <v>17</v>
      </c>
      <c r="D82" s="39" t="str">
        <f>A84</f>
        <v>شرکت سایپا (هولدینگ)</v>
      </c>
      <c r="E82" s="39">
        <f>A85</f>
        <v>982142.7</v>
      </c>
      <c r="F82" s="39">
        <f>A86</f>
        <v>537334.5</v>
      </c>
    </row>
    <row r="83" spans="1:6">
      <c r="A83" s="36">
        <v>17</v>
      </c>
    </row>
    <row r="84" spans="1:6">
      <c r="A84" s="36" t="s">
        <v>540</v>
      </c>
    </row>
    <row r="85" spans="1:6">
      <c r="A85" s="37">
        <v>982142.7</v>
      </c>
    </row>
    <row r="86" spans="1:6">
      <c r="A86" s="37">
        <v>537334.5</v>
      </c>
    </row>
    <row r="87" spans="1:6">
      <c r="A87" s="36">
        <v>1401</v>
      </c>
      <c r="B87" s="39">
        <f>A87</f>
        <v>1401</v>
      </c>
      <c r="C87" s="39">
        <f>A88</f>
        <v>18</v>
      </c>
      <c r="D87" s="39" t="str">
        <f>A89</f>
        <v>شرکت ملی صنایع مس ایران (هولدینگ)</v>
      </c>
      <c r="E87" s="39">
        <f>A90</f>
        <v>963363.7</v>
      </c>
      <c r="F87" s="39">
        <f>A91</f>
        <v>824477.9</v>
      </c>
    </row>
    <row r="88" spans="1:6">
      <c r="A88" s="36">
        <v>18</v>
      </c>
    </row>
    <row r="89" spans="1:6">
      <c r="A89" s="36" t="s">
        <v>541</v>
      </c>
    </row>
    <row r="90" spans="1:6">
      <c r="A90" s="37">
        <v>963363.7</v>
      </c>
    </row>
    <row r="91" spans="1:6">
      <c r="A91" s="37">
        <v>824477.9</v>
      </c>
    </row>
    <row r="92" spans="1:6">
      <c r="A92" s="36">
        <v>1401</v>
      </c>
      <c r="B92" s="39">
        <f>A92</f>
        <v>1401</v>
      </c>
      <c r="C92" s="39">
        <f>A93</f>
        <v>19</v>
      </c>
      <c r="D92" s="39" t="str">
        <f>A94</f>
        <v>شرکت گروه مپنا (هولدینگ)</v>
      </c>
      <c r="E92" s="39">
        <f>A95</f>
        <v>883575.2</v>
      </c>
      <c r="F92" s="39">
        <f>A96</f>
        <v>581385.30000000005</v>
      </c>
    </row>
    <row r="93" spans="1:6">
      <c r="A93" s="36">
        <v>19</v>
      </c>
    </row>
    <row r="94" spans="1:6">
      <c r="A94" s="36" t="s">
        <v>2</v>
      </c>
    </row>
    <row r="95" spans="1:6">
      <c r="A95" s="37">
        <v>883575.2</v>
      </c>
    </row>
    <row r="96" spans="1:6">
      <c r="A96" s="37">
        <v>581385.30000000005</v>
      </c>
    </row>
    <row r="97" spans="1:6">
      <c r="A97" s="36">
        <v>1401</v>
      </c>
      <c r="B97" s="39">
        <f>A97</f>
        <v>1401</v>
      </c>
      <c r="C97" s="39">
        <f>A98</f>
        <v>20</v>
      </c>
      <c r="D97" s="39" t="str">
        <f>A99</f>
        <v>بانک پارسیان (هولدینگ)</v>
      </c>
      <c r="E97" s="39">
        <f>A100</f>
        <v>745684.1</v>
      </c>
      <c r="F97" s="39">
        <f>A101</f>
        <v>590463.80000000005</v>
      </c>
    </row>
    <row r="98" spans="1:6">
      <c r="A98" s="36">
        <v>20</v>
      </c>
    </row>
    <row r="99" spans="1:6">
      <c r="A99" s="36" t="s">
        <v>542</v>
      </c>
    </row>
    <row r="100" spans="1:6">
      <c r="A100" s="37">
        <v>745684.1</v>
      </c>
    </row>
    <row r="101" spans="1:6">
      <c r="A101" s="37">
        <v>590463.80000000005</v>
      </c>
    </row>
    <row r="102" spans="1:6">
      <c r="A102" s="36">
        <v>1401</v>
      </c>
      <c r="B102" s="39">
        <f>A102</f>
        <v>1401</v>
      </c>
      <c r="C102" s="39">
        <f>A103</f>
        <v>21</v>
      </c>
      <c r="D102" s="39" t="str">
        <f>A104</f>
        <v>شرکت معدنی و صنعتی گل گهر (هولدینگ)</v>
      </c>
      <c r="E102" s="39">
        <f>A105</f>
        <v>694863.2</v>
      </c>
      <c r="F102" s="39">
        <f>A106</f>
        <v>637875.9</v>
      </c>
    </row>
    <row r="103" spans="1:6">
      <c r="A103" s="36">
        <v>21</v>
      </c>
    </row>
    <row r="104" spans="1:6">
      <c r="A104" s="36" t="s">
        <v>543</v>
      </c>
    </row>
    <row r="105" spans="1:6">
      <c r="A105" s="37">
        <v>694863.2</v>
      </c>
    </row>
    <row r="106" spans="1:6">
      <c r="A106" s="37">
        <v>637875.9</v>
      </c>
    </row>
    <row r="107" spans="1:6">
      <c r="A107" s="36">
        <v>1401</v>
      </c>
      <c r="B107" s="39">
        <f>A107</f>
        <v>1401</v>
      </c>
      <c r="C107" s="39">
        <f>A108</f>
        <v>22</v>
      </c>
      <c r="D107" s="39" t="str">
        <f>A109</f>
        <v>شرکت کشتیرانی جمهوری اسلامی ایران (هولدینگ)</v>
      </c>
      <c r="E107" s="39">
        <f>A110</f>
        <v>650846</v>
      </c>
      <c r="F107" s="39">
        <f>A111</f>
        <v>410340.7</v>
      </c>
    </row>
    <row r="108" spans="1:6">
      <c r="A108" s="36">
        <v>22</v>
      </c>
    </row>
    <row r="109" spans="1:6">
      <c r="A109" s="36" t="s">
        <v>544</v>
      </c>
    </row>
    <row r="110" spans="1:6">
      <c r="A110" s="38">
        <v>650846</v>
      </c>
    </row>
    <row r="111" spans="1:6">
      <c r="A111" s="37">
        <v>410340.7</v>
      </c>
    </row>
    <row r="112" spans="1:6">
      <c r="A112" s="36">
        <v>1401</v>
      </c>
      <c r="B112" s="39">
        <f>A112</f>
        <v>1401</v>
      </c>
      <c r="C112" s="39">
        <f>A113</f>
        <v>23</v>
      </c>
      <c r="D112" s="39" t="str">
        <f>A114</f>
        <v>شرکت پتروشیمی بندر امام (هولدینگ)</v>
      </c>
      <c r="E112" s="39">
        <f>A115</f>
        <v>608644.30000000005</v>
      </c>
      <c r="F112" s="39">
        <f>A116</f>
        <v>402446.1</v>
      </c>
    </row>
    <row r="113" spans="1:6">
      <c r="A113" s="36">
        <v>23</v>
      </c>
    </row>
    <row r="114" spans="1:6">
      <c r="A114" s="36" t="s">
        <v>545</v>
      </c>
    </row>
    <row r="115" spans="1:6">
      <c r="A115" s="37">
        <v>608644.30000000005</v>
      </c>
    </row>
    <row r="116" spans="1:6">
      <c r="A116" s="37">
        <v>402446.1</v>
      </c>
    </row>
    <row r="117" spans="1:6">
      <c r="A117" s="36">
        <v>1401</v>
      </c>
      <c r="B117" s="39">
        <f>A117</f>
        <v>1401</v>
      </c>
      <c r="C117" s="39">
        <f>A118</f>
        <v>24</v>
      </c>
      <c r="D117" s="39" t="str">
        <f>A119</f>
        <v>بانک گردشگری (هولدینگ)</v>
      </c>
      <c r="E117" s="39">
        <f>A120</f>
        <v>556970.1</v>
      </c>
      <c r="F117" s="39">
        <f>A121</f>
        <v>261186.4</v>
      </c>
    </row>
    <row r="118" spans="1:6">
      <c r="A118" s="36">
        <v>24</v>
      </c>
    </row>
    <row r="119" spans="1:6">
      <c r="A119" s="36" t="s">
        <v>546</v>
      </c>
    </row>
    <row r="120" spans="1:6">
      <c r="A120" s="37">
        <v>556970.1</v>
      </c>
    </row>
    <row r="121" spans="1:6">
      <c r="A121" s="37">
        <v>261186.4</v>
      </c>
    </row>
    <row r="122" spans="1:6">
      <c r="A122" s="36">
        <v>1401</v>
      </c>
      <c r="B122" s="39">
        <f>A122</f>
        <v>1401</v>
      </c>
      <c r="C122" s="39">
        <f>A123</f>
        <v>25</v>
      </c>
      <c r="D122" s="39" t="str">
        <f>A124</f>
        <v>شرکت فولاد خوزستان (هولدینگ)</v>
      </c>
      <c r="E122" s="39">
        <f>A125</f>
        <v>547128.9</v>
      </c>
      <c r="F122" s="39">
        <f>A126</f>
        <v>521515.5</v>
      </c>
    </row>
    <row r="123" spans="1:6">
      <c r="A123" s="36">
        <v>25</v>
      </c>
    </row>
    <row r="124" spans="1:6">
      <c r="A124" s="36" t="s">
        <v>547</v>
      </c>
    </row>
    <row r="125" spans="1:6">
      <c r="A125" s="37">
        <v>547128.9</v>
      </c>
    </row>
    <row r="126" spans="1:6">
      <c r="A126" s="37">
        <v>521515.5</v>
      </c>
    </row>
    <row r="127" spans="1:6">
      <c r="A127" s="36">
        <v>1401</v>
      </c>
      <c r="B127" s="39">
        <f>A127</f>
        <v>1401</v>
      </c>
      <c r="C127" s="39">
        <f>A128</f>
        <v>26</v>
      </c>
      <c r="D127" s="39" t="str">
        <f>A129</f>
        <v>شرکت پتروشیمی پارس (هولدینگ)</v>
      </c>
      <c r="E127" s="39">
        <f>A130</f>
        <v>524681.69999999995</v>
      </c>
      <c r="F127" s="39">
        <f>A131</f>
        <v>457097.1</v>
      </c>
    </row>
    <row r="128" spans="1:6">
      <c r="A128" s="36">
        <v>26</v>
      </c>
    </row>
    <row r="129" spans="1:6">
      <c r="A129" s="36" t="s">
        <v>548</v>
      </c>
    </row>
    <row r="130" spans="1:6">
      <c r="A130" s="37">
        <v>524681.69999999995</v>
      </c>
    </row>
    <row r="131" spans="1:6">
      <c r="A131" s="37">
        <v>457097.1</v>
      </c>
    </row>
    <row r="132" spans="1:6">
      <c r="A132" s="36">
        <v>1401</v>
      </c>
      <c r="B132" s="39">
        <f>A132</f>
        <v>1401</v>
      </c>
      <c r="C132" s="39">
        <f>A133</f>
        <v>27</v>
      </c>
      <c r="D132" s="39" t="str">
        <f>A134</f>
        <v>شرکت پتروشیمی بوعلی سینا</v>
      </c>
      <c r="E132" s="39">
        <f>A135</f>
        <v>505356.4</v>
      </c>
      <c r="F132" s="39">
        <f>A136</f>
        <v>267170.8</v>
      </c>
    </row>
    <row r="133" spans="1:6">
      <c r="A133" s="36">
        <v>27</v>
      </c>
    </row>
    <row r="134" spans="1:6">
      <c r="A134" s="36" t="s">
        <v>3</v>
      </c>
    </row>
    <row r="135" spans="1:6">
      <c r="A135" s="37">
        <v>505356.4</v>
      </c>
    </row>
    <row r="136" spans="1:6">
      <c r="A136" s="37">
        <v>267170.8</v>
      </c>
    </row>
    <row r="137" spans="1:6">
      <c r="A137" s="36">
        <v>1401</v>
      </c>
      <c r="B137" s="39">
        <f>A137</f>
        <v>1401</v>
      </c>
      <c r="C137" s="39">
        <f>A138</f>
        <v>28</v>
      </c>
      <c r="D137" s="39" t="str">
        <f>A139</f>
        <v>شرکت پالایش نفت لاوان</v>
      </c>
      <c r="E137" s="39">
        <f>A140</f>
        <v>479783.5</v>
      </c>
      <c r="F137" s="39">
        <f>A141</f>
        <v>328335.7</v>
      </c>
    </row>
    <row r="138" spans="1:6">
      <c r="A138" s="36">
        <v>28</v>
      </c>
    </row>
    <row r="139" spans="1:6">
      <c r="A139" s="36" t="s">
        <v>4</v>
      </c>
    </row>
    <row r="140" spans="1:6">
      <c r="A140" s="37">
        <v>479783.5</v>
      </c>
    </row>
    <row r="141" spans="1:6">
      <c r="A141" s="37">
        <v>328335.7</v>
      </c>
    </row>
    <row r="142" spans="1:6">
      <c r="A142" s="36">
        <v>1401</v>
      </c>
      <c r="B142" s="39">
        <f>A142</f>
        <v>1401</v>
      </c>
      <c r="C142" s="39">
        <f>A143</f>
        <v>29</v>
      </c>
      <c r="D142" s="39" t="str">
        <f>A144</f>
        <v>شرکت معدنی و صنعتی چادرملو (هولدینگ)</v>
      </c>
      <c r="E142" s="39">
        <f>A145</f>
        <v>477231.8</v>
      </c>
      <c r="F142" s="39">
        <f>A146</f>
        <v>475698.6</v>
      </c>
    </row>
    <row r="143" spans="1:6">
      <c r="A143" s="36">
        <v>29</v>
      </c>
    </row>
    <row r="144" spans="1:6">
      <c r="A144" s="36" t="s">
        <v>549</v>
      </c>
    </row>
    <row r="145" spans="1:6">
      <c r="A145" s="37">
        <v>477231.8</v>
      </c>
    </row>
    <row r="146" spans="1:6">
      <c r="A146" s="37">
        <v>475698.6</v>
      </c>
    </row>
    <row r="147" spans="1:6">
      <c r="A147" s="36">
        <v>1401</v>
      </c>
      <c r="B147" s="39">
        <f>A147</f>
        <v>1401</v>
      </c>
      <c r="C147" s="39">
        <f>A148</f>
        <v>30</v>
      </c>
      <c r="D147" s="39" t="str">
        <f>A149</f>
        <v>شرکت پتروشیمی جم (هولدینگ)</v>
      </c>
      <c r="E147" s="39">
        <f>A150</f>
        <v>472261.6</v>
      </c>
      <c r="F147" s="39">
        <f>A151</f>
        <v>417100</v>
      </c>
    </row>
    <row r="148" spans="1:6">
      <c r="A148" s="36">
        <v>30</v>
      </c>
    </row>
    <row r="149" spans="1:6">
      <c r="A149" s="36" t="s">
        <v>550</v>
      </c>
    </row>
    <row r="150" spans="1:6">
      <c r="A150" s="37">
        <v>472261.6</v>
      </c>
    </row>
    <row r="151" spans="1:6">
      <c r="A151" s="38">
        <v>417100</v>
      </c>
    </row>
    <row r="152" spans="1:6">
      <c r="A152" s="36">
        <v>1401</v>
      </c>
      <c r="B152" s="39">
        <f>A152</f>
        <v>1401</v>
      </c>
      <c r="C152" s="39">
        <f>A153</f>
        <v>31</v>
      </c>
      <c r="D152" s="39" t="str">
        <f>A154</f>
        <v>شرکت پتروشیمی پردیس</v>
      </c>
      <c r="E152" s="39">
        <f>A155</f>
        <v>443491.9</v>
      </c>
      <c r="F152" s="39">
        <f>A156</f>
        <v>200034.2</v>
      </c>
    </row>
    <row r="153" spans="1:6">
      <c r="A153" s="36">
        <v>31</v>
      </c>
    </row>
    <row r="154" spans="1:6">
      <c r="A154" s="36" t="s">
        <v>5</v>
      </c>
    </row>
    <row r="155" spans="1:6">
      <c r="A155" s="37">
        <v>443491.9</v>
      </c>
    </row>
    <row r="156" spans="1:6">
      <c r="A156" s="37">
        <v>200034.2</v>
      </c>
    </row>
    <row r="157" spans="1:6">
      <c r="A157" s="36">
        <v>1401</v>
      </c>
      <c r="B157" s="39">
        <f>A157</f>
        <v>1401</v>
      </c>
      <c r="C157" s="39">
        <f>A158</f>
        <v>32</v>
      </c>
      <c r="D157" s="39" t="str">
        <f>A159</f>
        <v>سازمان اتکا (هولدینگ)</v>
      </c>
      <c r="E157" s="39">
        <f>A160</f>
        <v>438811.9</v>
      </c>
      <c r="F157" s="39">
        <f>A161</f>
        <v>206667.3</v>
      </c>
    </row>
    <row r="158" spans="1:6">
      <c r="A158" s="36">
        <v>32</v>
      </c>
    </row>
    <row r="159" spans="1:6">
      <c r="A159" s="36" t="s">
        <v>551</v>
      </c>
    </row>
    <row r="160" spans="1:6">
      <c r="A160" s="37">
        <v>438811.9</v>
      </c>
    </row>
    <row r="161" spans="1:6">
      <c r="A161" s="37">
        <v>206667.3</v>
      </c>
    </row>
    <row r="162" spans="1:6">
      <c r="A162" s="36">
        <v>1401</v>
      </c>
      <c r="B162" s="39">
        <f>A162</f>
        <v>1401</v>
      </c>
      <c r="C162" s="39">
        <f>A163</f>
        <v>33</v>
      </c>
      <c r="D162" s="39" t="str">
        <f>A164</f>
        <v>بانک اقتصاد نوین (هولدینگ)</v>
      </c>
      <c r="E162" s="39">
        <f>A165</f>
        <v>410370.7</v>
      </c>
      <c r="F162" s="39">
        <f>A166</f>
        <v>375828.4</v>
      </c>
    </row>
    <row r="163" spans="1:6">
      <c r="A163" s="36">
        <v>33</v>
      </c>
    </row>
    <row r="164" spans="1:6">
      <c r="A164" s="36" t="s">
        <v>552</v>
      </c>
    </row>
    <row r="165" spans="1:6">
      <c r="A165" s="37">
        <v>410370.7</v>
      </c>
    </row>
    <row r="166" spans="1:6">
      <c r="A166" s="37">
        <v>375828.4</v>
      </c>
    </row>
    <row r="167" spans="1:6">
      <c r="A167" s="36">
        <v>1401</v>
      </c>
      <c r="B167" s="39">
        <f>A167</f>
        <v>1401</v>
      </c>
      <c r="C167" s="39">
        <f>A168</f>
        <v>34</v>
      </c>
      <c r="D167" s="39" t="str">
        <f>A169</f>
        <v>شرکت فروشگاه های زنجیره ای افق کوروش (هولدینگ)</v>
      </c>
      <c r="E167" s="39">
        <f>A170</f>
        <v>401607.4</v>
      </c>
      <c r="F167" s="39">
        <f>A171</f>
        <v>246821.8</v>
      </c>
    </row>
    <row r="168" spans="1:6">
      <c r="A168" s="36">
        <v>34</v>
      </c>
    </row>
    <row r="169" spans="1:6">
      <c r="A169" s="36" t="s">
        <v>553</v>
      </c>
    </row>
    <row r="170" spans="1:6">
      <c r="A170" s="37">
        <v>401607.4</v>
      </c>
    </row>
    <row r="171" spans="1:6">
      <c r="A171" s="37">
        <v>246821.8</v>
      </c>
    </row>
    <row r="172" spans="1:6">
      <c r="A172" s="36">
        <v>1401</v>
      </c>
      <c r="B172" s="39">
        <f>A172</f>
        <v>1401</v>
      </c>
      <c r="C172" s="39">
        <f>A173</f>
        <v>35</v>
      </c>
      <c r="D172" s="39" t="str">
        <f>A174</f>
        <v>شرکت مادر تخصصی توسعه معادن وصنایع معدنی خاورمیانه (هولدینگ)</v>
      </c>
      <c r="E172" s="39">
        <f>A175</f>
        <v>398155.8</v>
      </c>
      <c r="F172" s="39">
        <f>A176</f>
        <v>308293.8</v>
      </c>
    </row>
    <row r="173" spans="1:6">
      <c r="A173" s="36">
        <v>35</v>
      </c>
    </row>
    <row r="174" spans="1:6">
      <c r="A174" s="36" t="s">
        <v>554</v>
      </c>
    </row>
    <row r="175" spans="1:6">
      <c r="A175" s="37">
        <v>398155.8</v>
      </c>
    </row>
    <row r="176" spans="1:6">
      <c r="A176" s="37">
        <v>308293.8</v>
      </c>
    </row>
    <row r="177" spans="1:6">
      <c r="A177" s="36">
        <v>1401</v>
      </c>
      <c r="B177" s="39">
        <f>A177</f>
        <v>1401</v>
      </c>
      <c r="C177" s="39">
        <f>A178</f>
        <v>36</v>
      </c>
      <c r="D177" s="39" t="str">
        <f>A179</f>
        <v>شرکت پتروشیمی مارون (هولدینگ)</v>
      </c>
      <c r="E177" s="39">
        <f>A180</f>
        <v>378026.4</v>
      </c>
      <c r="F177" s="39">
        <f>A181</f>
        <v>376751.5</v>
      </c>
    </row>
    <row r="178" spans="1:6">
      <c r="A178" s="36">
        <v>36</v>
      </c>
    </row>
    <row r="179" spans="1:6">
      <c r="A179" s="36" t="s">
        <v>6</v>
      </c>
    </row>
    <row r="180" spans="1:6">
      <c r="A180" s="37">
        <v>378026.4</v>
      </c>
    </row>
    <row r="181" spans="1:6">
      <c r="A181" s="37">
        <v>376751.5</v>
      </c>
    </row>
    <row r="182" spans="1:6">
      <c r="A182" s="36">
        <v>1401</v>
      </c>
      <c r="B182" s="39">
        <f>A182</f>
        <v>1401</v>
      </c>
      <c r="C182" s="39">
        <f>A183</f>
        <v>37</v>
      </c>
      <c r="D182" s="39" t="str">
        <f>A184</f>
        <v>شرکت سرمایه گذاری توسعه سرمایه رفاه (هولدینگ)</v>
      </c>
      <c r="E182" s="39">
        <f>A185</f>
        <v>377656.9</v>
      </c>
      <c r="F182" s="39">
        <f>A186</f>
        <v>280440</v>
      </c>
    </row>
    <row r="183" spans="1:6">
      <c r="A183" s="36">
        <v>37</v>
      </c>
    </row>
    <row r="184" spans="1:6">
      <c r="A184" s="36" t="s">
        <v>7</v>
      </c>
    </row>
    <row r="185" spans="1:6">
      <c r="A185" s="37">
        <v>377656.9</v>
      </c>
    </row>
    <row r="186" spans="1:6">
      <c r="A186" s="38">
        <v>280440</v>
      </c>
    </row>
    <row r="187" spans="1:6">
      <c r="A187" s="36">
        <v>1401</v>
      </c>
      <c r="B187" s="39">
        <f>A187</f>
        <v>1401</v>
      </c>
      <c r="C187" s="39">
        <f>A188</f>
        <v>38</v>
      </c>
      <c r="D187" s="39" t="str">
        <f>A189</f>
        <v>شرکت مبین انرژی خلیج فارس (هولدینگ)</v>
      </c>
      <c r="E187" s="39">
        <f>A190</f>
        <v>372621.8</v>
      </c>
      <c r="F187" s="39">
        <f>A191</f>
        <v>374678.4</v>
      </c>
    </row>
    <row r="188" spans="1:6">
      <c r="A188" s="36">
        <v>38</v>
      </c>
    </row>
    <row r="189" spans="1:6">
      <c r="A189" s="36" t="s">
        <v>8</v>
      </c>
    </row>
    <row r="190" spans="1:6">
      <c r="A190" s="37">
        <v>372621.8</v>
      </c>
    </row>
    <row r="191" spans="1:6">
      <c r="A191" s="37">
        <v>374678.4</v>
      </c>
    </row>
    <row r="192" spans="1:6">
      <c r="A192" s="36">
        <v>1401</v>
      </c>
      <c r="B192" s="39">
        <f>A192</f>
        <v>1401</v>
      </c>
      <c r="C192" s="39">
        <f>A193</f>
        <v>39</v>
      </c>
      <c r="D192" s="39" t="str">
        <f>A194</f>
        <v>شرکت ایران خودرو دیزل (هولدینگ)</v>
      </c>
      <c r="E192" s="39">
        <f>A195</f>
        <v>365618.1</v>
      </c>
      <c r="F192" s="39">
        <f>A196</f>
        <v>118218.3</v>
      </c>
    </row>
    <row r="193" spans="1:6">
      <c r="A193" s="36">
        <v>39</v>
      </c>
    </row>
    <row r="194" spans="1:6">
      <c r="A194" s="36" t="s">
        <v>9</v>
      </c>
    </row>
    <row r="195" spans="1:6">
      <c r="A195" s="37">
        <v>365618.1</v>
      </c>
    </row>
    <row r="196" spans="1:6">
      <c r="A196" s="37">
        <v>118218.3</v>
      </c>
    </row>
    <row r="197" spans="1:6">
      <c r="A197" s="36">
        <v>1401</v>
      </c>
      <c r="B197" s="39">
        <f>A197</f>
        <v>1401</v>
      </c>
      <c r="C197" s="39">
        <f>A198</f>
        <v>40</v>
      </c>
      <c r="D197" s="39" t="str">
        <f>A199</f>
        <v>بانک شهر (هولدینگ)</v>
      </c>
      <c r="E197" s="39">
        <f>A200</f>
        <v>346949.7</v>
      </c>
      <c r="F197" s="39">
        <f>A201</f>
        <v>267773.09999999998</v>
      </c>
    </row>
    <row r="198" spans="1:6">
      <c r="A198" s="36">
        <v>40</v>
      </c>
    </row>
    <row r="199" spans="1:6">
      <c r="A199" s="36" t="s">
        <v>10</v>
      </c>
    </row>
    <row r="200" spans="1:6">
      <c r="A200" s="37">
        <v>346949.7</v>
      </c>
    </row>
    <row r="201" spans="1:6">
      <c r="A201" s="37">
        <v>267773.09999999998</v>
      </c>
    </row>
    <row r="202" spans="1:6">
      <c r="A202" s="36">
        <v>1401</v>
      </c>
      <c r="B202" s="39">
        <f>A202</f>
        <v>1401</v>
      </c>
      <c r="C202" s="39">
        <f>A203</f>
        <v>41</v>
      </c>
      <c r="D202" s="39" t="str">
        <f>A204</f>
        <v>شرکت گروه بهمن (هولدینگ)</v>
      </c>
      <c r="E202" s="39">
        <f>A205</f>
        <v>341378.1</v>
      </c>
      <c r="F202" s="39">
        <f>A206</f>
        <v>156611.6</v>
      </c>
    </row>
    <row r="203" spans="1:6">
      <c r="A203" s="36">
        <v>41</v>
      </c>
    </row>
    <row r="204" spans="1:6">
      <c r="A204" s="36" t="s">
        <v>11</v>
      </c>
    </row>
    <row r="205" spans="1:6">
      <c r="A205" s="37">
        <v>341378.1</v>
      </c>
    </row>
    <row r="206" spans="1:6">
      <c r="A206" s="37">
        <v>156611.6</v>
      </c>
    </row>
    <row r="207" spans="1:6">
      <c r="A207" s="36">
        <v>1401</v>
      </c>
      <c r="B207" s="39">
        <f>A207</f>
        <v>1401</v>
      </c>
      <c r="C207" s="39">
        <f>A208</f>
        <v>42</v>
      </c>
      <c r="D207" s="39" t="str">
        <f>A209</f>
        <v>شرکت گسترش صنایع معدنی کاوه پارس (هولدینگ)</v>
      </c>
      <c r="E207" s="39">
        <f>A210</f>
        <v>341340.7</v>
      </c>
      <c r="F207" s="39">
        <f>A211</f>
        <v>262175.09999999998</v>
      </c>
    </row>
    <row r="208" spans="1:6">
      <c r="A208" s="36">
        <v>42</v>
      </c>
    </row>
    <row r="209" spans="1:6">
      <c r="A209" s="36" t="s">
        <v>52</v>
      </c>
    </row>
    <row r="210" spans="1:6">
      <c r="A210" s="37">
        <v>341340.7</v>
      </c>
    </row>
    <row r="211" spans="1:6">
      <c r="A211" s="37">
        <v>262175.09999999998</v>
      </c>
    </row>
    <row r="212" spans="1:6">
      <c r="A212" s="36">
        <v>1401</v>
      </c>
      <c r="B212" s="39">
        <f>A212</f>
        <v>1401</v>
      </c>
      <c r="C212" s="39">
        <f>A213</f>
        <v>43</v>
      </c>
      <c r="D212" s="39" t="str">
        <f>A214</f>
        <v>شرکت پالایش گاز بیدبلند خلیج فارس</v>
      </c>
      <c r="E212" s="39">
        <f>A215</f>
        <v>328588.09999999998</v>
      </c>
      <c r="F212" s="39">
        <f>A216</f>
        <v>187511.6</v>
      </c>
    </row>
    <row r="213" spans="1:6">
      <c r="A213" s="36">
        <v>43</v>
      </c>
    </row>
    <row r="214" spans="1:6">
      <c r="A214" s="36" t="s">
        <v>12</v>
      </c>
    </row>
    <row r="215" spans="1:6">
      <c r="A215" s="37">
        <v>328588.09999999998</v>
      </c>
    </row>
    <row r="216" spans="1:6">
      <c r="A216" s="37">
        <v>187511.6</v>
      </c>
    </row>
    <row r="217" spans="1:6">
      <c r="A217" s="36">
        <v>1401</v>
      </c>
      <c r="B217" s="39">
        <f>A217</f>
        <v>1401</v>
      </c>
      <c r="C217" s="39">
        <f>A218</f>
        <v>44</v>
      </c>
      <c r="D217" s="39" t="str">
        <f>A219</f>
        <v>شرکت پلیمر آریا ساسول</v>
      </c>
      <c r="E217" s="39">
        <f>A220</f>
        <v>300472.3</v>
      </c>
      <c r="F217" s="39">
        <f>A221</f>
        <v>266124.40000000002</v>
      </c>
    </row>
    <row r="218" spans="1:6">
      <c r="A218" s="36">
        <v>44</v>
      </c>
    </row>
    <row r="219" spans="1:6">
      <c r="A219" s="36" t="s">
        <v>13</v>
      </c>
    </row>
    <row r="220" spans="1:6">
      <c r="A220" s="37">
        <v>300472.3</v>
      </c>
    </row>
    <row r="221" spans="1:6">
      <c r="A221" s="37">
        <v>266124.40000000002</v>
      </c>
    </row>
    <row r="222" spans="1:6">
      <c r="A222" s="36">
        <v>1401</v>
      </c>
      <c r="B222" s="39">
        <f>A222</f>
        <v>1401</v>
      </c>
      <c r="C222" s="39">
        <f>A223</f>
        <v>45</v>
      </c>
      <c r="D222" s="39" t="str">
        <f>A224</f>
        <v>شرکت گروه صنعتی انتخاب الکترونیک آرمان (هولدینگ)</v>
      </c>
      <c r="E222" s="39">
        <f>A225</f>
        <v>298754.2</v>
      </c>
      <c r="F222" s="39">
        <f>A226</f>
        <v>167195</v>
      </c>
    </row>
    <row r="223" spans="1:6">
      <c r="A223" s="36">
        <v>45</v>
      </c>
    </row>
    <row r="224" spans="1:6">
      <c r="A224" s="36" t="s">
        <v>14</v>
      </c>
    </row>
    <row r="225" spans="1:6">
      <c r="A225" s="37">
        <v>298754.2</v>
      </c>
    </row>
    <row r="226" spans="1:6">
      <c r="A226" s="38">
        <v>167195</v>
      </c>
    </row>
    <row r="227" spans="1:6">
      <c r="A227" s="36">
        <v>1401</v>
      </c>
      <c r="B227" s="39">
        <f>A227</f>
        <v>1401</v>
      </c>
      <c r="C227" s="39">
        <f>A228</f>
        <v>46</v>
      </c>
      <c r="D227" s="39" t="str">
        <f>A229</f>
        <v>شرکت بین المللی توسعه صنایع و معادن غدیر (هولدینگ)</v>
      </c>
      <c r="E227" s="39">
        <f>A230</f>
        <v>296696.8</v>
      </c>
      <c r="F227" s="39">
        <f>A231</f>
        <v>160983.9</v>
      </c>
    </row>
    <row r="228" spans="1:6">
      <c r="A228" s="36">
        <v>46</v>
      </c>
    </row>
    <row r="229" spans="1:6">
      <c r="A229" s="36" t="s">
        <v>555</v>
      </c>
    </row>
    <row r="230" spans="1:6">
      <c r="A230" s="37">
        <v>296696.8</v>
      </c>
    </row>
    <row r="231" spans="1:6">
      <c r="A231" s="37">
        <v>160983.9</v>
      </c>
    </row>
    <row r="232" spans="1:6">
      <c r="A232" s="36">
        <v>1401</v>
      </c>
      <c r="B232" s="39">
        <f>A232</f>
        <v>1401</v>
      </c>
      <c r="C232" s="39">
        <f>A233</f>
        <v>47</v>
      </c>
      <c r="D232" s="39" t="str">
        <f>A234</f>
        <v>شرکت ایران خودرو خراسان</v>
      </c>
      <c r="E232" s="39">
        <f>A235</f>
        <v>282793.2</v>
      </c>
      <c r="F232" s="39">
        <f>A236</f>
        <v>159142</v>
      </c>
    </row>
    <row r="233" spans="1:6">
      <c r="A233" s="36">
        <v>47</v>
      </c>
    </row>
    <row r="234" spans="1:6">
      <c r="A234" s="36" t="s">
        <v>15</v>
      </c>
    </row>
    <row r="235" spans="1:6">
      <c r="A235" s="37">
        <v>282793.2</v>
      </c>
    </row>
    <row r="236" spans="1:6">
      <c r="A236" s="38">
        <v>159142</v>
      </c>
    </row>
    <row r="237" spans="1:6">
      <c r="A237" s="36">
        <v>1401</v>
      </c>
      <c r="B237" s="39">
        <f>A237</f>
        <v>1401</v>
      </c>
      <c r="C237" s="39">
        <f>A238</f>
        <v>48</v>
      </c>
      <c r="D237" s="39" t="str">
        <f>A239</f>
        <v>بانک سامان (هولدینگ)</v>
      </c>
      <c r="E237" s="39">
        <f>A240</f>
        <v>277343.40000000002</v>
      </c>
      <c r="F237" s="39">
        <f>A241</f>
        <v>172737.9</v>
      </c>
    </row>
    <row r="238" spans="1:6">
      <c r="A238" s="36">
        <v>48</v>
      </c>
    </row>
    <row r="239" spans="1:6">
      <c r="A239" s="36" t="s">
        <v>16</v>
      </c>
    </row>
    <row r="240" spans="1:6">
      <c r="A240" s="37">
        <v>277343.40000000002</v>
      </c>
    </row>
    <row r="241" spans="1:6">
      <c r="A241" s="37">
        <v>172737.9</v>
      </c>
    </row>
    <row r="242" spans="1:6">
      <c r="A242" s="36">
        <v>1401</v>
      </c>
      <c r="B242" s="39">
        <f>A242</f>
        <v>1401</v>
      </c>
      <c r="C242" s="39">
        <f>A243</f>
        <v>49</v>
      </c>
      <c r="D242" s="39" t="str">
        <f>A244</f>
        <v>شرکت توسعه آهن و فولاد گل گهر (هولدینگ)</v>
      </c>
      <c r="E242" s="39">
        <f>A245</f>
        <v>263913.2</v>
      </c>
      <c r="F242" s="39">
        <f>A246</f>
        <v>257829.9</v>
      </c>
    </row>
    <row r="243" spans="1:6">
      <c r="A243" s="36">
        <v>49</v>
      </c>
    </row>
    <row r="244" spans="1:6">
      <c r="A244" s="36" t="s">
        <v>57</v>
      </c>
    </row>
    <row r="245" spans="1:6">
      <c r="A245" s="37">
        <v>263913.2</v>
      </c>
    </row>
    <row r="246" spans="1:6">
      <c r="A246" s="37">
        <v>257829.9</v>
      </c>
    </row>
    <row r="247" spans="1:6">
      <c r="A247" s="36">
        <v>1401</v>
      </c>
      <c r="B247" s="39">
        <f>A247</f>
        <v>1401</v>
      </c>
      <c r="C247" s="39">
        <f>A248</f>
        <v>50</v>
      </c>
      <c r="D247" s="39" t="str">
        <f>A249</f>
        <v>شرکت فولاد هرمزگان جنوب (هولدینگ)</v>
      </c>
      <c r="E247" s="39">
        <f>A250</f>
        <v>261599.1</v>
      </c>
      <c r="F247" s="39">
        <f>A251</f>
        <v>224529.5</v>
      </c>
    </row>
    <row r="248" spans="1:6">
      <c r="A248" s="36">
        <v>50</v>
      </c>
    </row>
    <row r="249" spans="1:6">
      <c r="A249" s="36" t="s">
        <v>58</v>
      </c>
    </row>
    <row r="250" spans="1:6">
      <c r="A250" s="37">
        <v>261599.1</v>
      </c>
    </row>
    <row r="251" spans="1:6">
      <c r="A251" s="37">
        <v>224529.5</v>
      </c>
    </row>
    <row r="252" spans="1:6">
      <c r="A252" s="36">
        <v>1401</v>
      </c>
      <c r="B252" s="39">
        <f>A252</f>
        <v>1401</v>
      </c>
      <c r="C252" s="39">
        <f>A253</f>
        <v>51</v>
      </c>
      <c r="D252" s="39" t="str">
        <f>A254</f>
        <v>شرکت فروشگاه های زنجیره ای اتکا</v>
      </c>
      <c r="E252" s="39">
        <f>A255</f>
        <v>256898.2</v>
      </c>
      <c r="F252" s="39">
        <f>A256</f>
        <v>127040.7</v>
      </c>
    </row>
    <row r="253" spans="1:6">
      <c r="A253" s="36">
        <v>51</v>
      </c>
    </row>
    <row r="254" spans="1:6">
      <c r="A254" s="36" t="s">
        <v>17</v>
      </c>
    </row>
    <row r="255" spans="1:6">
      <c r="A255" s="37">
        <v>256898.2</v>
      </c>
    </row>
    <row r="256" spans="1:6">
      <c r="A256" s="37">
        <v>127040.7</v>
      </c>
    </row>
    <row r="257" spans="1:6">
      <c r="A257" s="36">
        <v>1401</v>
      </c>
      <c r="B257" s="39">
        <f>A257</f>
        <v>1401</v>
      </c>
      <c r="C257" s="39">
        <f>A258</f>
        <v>52</v>
      </c>
      <c r="D257" s="39" t="str">
        <f>A259</f>
        <v>شرکت بیمه آسیا (هولدینگ)</v>
      </c>
      <c r="E257" s="39">
        <f>A260</f>
        <v>241071.9</v>
      </c>
      <c r="F257" s="39">
        <f>A261</f>
        <v>164095.5</v>
      </c>
    </row>
    <row r="258" spans="1:6">
      <c r="A258" s="36">
        <v>52</v>
      </c>
    </row>
    <row r="259" spans="1:6">
      <c r="A259" s="36" t="s">
        <v>18</v>
      </c>
    </row>
    <row r="260" spans="1:6">
      <c r="A260" s="37">
        <v>241071.9</v>
      </c>
    </row>
    <row r="261" spans="1:6">
      <c r="A261" s="37">
        <v>164095.5</v>
      </c>
    </row>
    <row r="262" spans="1:6">
      <c r="A262" s="36">
        <v>1401</v>
      </c>
      <c r="B262" s="39">
        <f>A262</f>
        <v>1401</v>
      </c>
      <c r="C262" s="39">
        <f>A263</f>
        <v>53</v>
      </c>
      <c r="D262" s="39" t="str">
        <f>A264</f>
        <v>شرکت صنایع تولیدی کروز</v>
      </c>
      <c r="E262" s="39">
        <f>A265</f>
        <v>230305.8</v>
      </c>
      <c r="F262" s="39">
        <f>A266</f>
        <v>153626.70000000001</v>
      </c>
    </row>
    <row r="263" spans="1:6">
      <c r="A263" s="36">
        <v>53</v>
      </c>
    </row>
    <row r="264" spans="1:6">
      <c r="A264" s="36" t="s">
        <v>19</v>
      </c>
    </row>
    <row r="265" spans="1:6">
      <c r="A265" s="37">
        <v>230305.8</v>
      </c>
    </row>
    <row r="266" spans="1:6">
      <c r="A266" s="37">
        <v>153626.70000000001</v>
      </c>
    </row>
    <row r="267" spans="1:6">
      <c r="A267" s="36">
        <v>1401</v>
      </c>
      <c r="B267" s="39">
        <f>A267</f>
        <v>1401</v>
      </c>
      <c r="C267" s="39">
        <f>A268</f>
        <v>54</v>
      </c>
      <c r="D267" s="39" t="str">
        <f>A269</f>
        <v>شرکت پتروشیمی شهید تندگویان</v>
      </c>
      <c r="E267" s="39">
        <f>A270</f>
        <v>229737.60000000001</v>
      </c>
      <c r="F267" s="39">
        <f>A271</f>
        <v>172998.5</v>
      </c>
    </row>
    <row r="268" spans="1:6">
      <c r="A268" s="36">
        <v>54</v>
      </c>
    </row>
    <row r="269" spans="1:6">
      <c r="A269" s="36" t="s">
        <v>20</v>
      </c>
    </row>
    <row r="270" spans="1:6">
      <c r="A270" s="37">
        <v>229737.60000000001</v>
      </c>
    </row>
    <row r="271" spans="1:6">
      <c r="A271" s="37">
        <v>172998.5</v>
      </c>
    </row>
    <row r="272" spans="1:6">
      <c r="A272" s="36">
        <v>1401</v>
      </c>
      <c r="B272" s="39">
        <f>A272</f>
        <v>1401</v>
      </c>
      <c r="C272" s="39">
        <f>A273</f>
        <v>55</v>
      </c>
      <c r="D272" s="39" t="str">
        <f>A274</f>
        <v>شرکت فولاد کاوه جنوب کیش (هولدینگ)</v>
      </c>
      <c r="E272" s="39">
        <f>A275</f>
        <v>226781.6</v>
      </c>
      <c r="F272" s="39">
        <f>A276</f>
        <v>189515.9</v>
      </c>
    </row>
    <row r="273" spans="1:6">
      <c r="A273" s="36">
        <v>55</v>
      </c>
    </row>
    <row r="274" spans="1:6">
      <c r="A274" s="36" t="s">
        <v>53</v>
      </c>
    </row>
    <row r="275" spans="1:6">
      <c r="A275" s="37">
        <v>226781.6</v>
      </c>
    </row>
    <row r="276" spans="1:6">
      <c r="A276" s="37">
        <v>189515.9</v>
      </c>
    </row>
    <row r="277" spans="1:6">
      <c r="A277" s="36">
        <v>1401</v>
      </c>
      <c r="B277" s="39">
        <f>A277</f>
        <v>1401</v>
      </c>
      <c r="C277" s="39">
        <f>A278</f>
        <v>56</v>
      </c>
      <c r="D277" s="39" t="str">
        <f>A279</f>
        <v>شرکت پتروشیمی زاگرس</v>
      </c>
      <c r="E277" s="39">
        <f>A280</f>
        <v>222378.5</v>
      </c>
      <c r="F277" s="39">
        <f>A281</f>
        <v>192656.6</v>
      </c>
    </row>
    <row r="278" spans="1:6">
      <c r="A278" s="36">
        <v>56</v>
      </c>
    </row>
    <row r="279" spans="1:6">
      <c r="A279" s="36" t="s">
        <v>21</v>
      </c>
    </row>
    <row r="280" spans="1:6">
      <c r="A280" s="37">
        <v>222378.5</v>
      </c>
    </row>
    <row r="281" spans="1:6">
      <c r="A281" s="37">
        <v>192656.6</v>
      </c>
    </row>
    <row r="282" spans="1:6">
      <c r="A282" s="36">
        <v>1401</v>
      </c>
      <c r="B282" s="39">
        <f>A282</f>
        <v>1401</v>
      </c>
      <c r="C282" s="39">
        <f>A283</f>
        <v>57</v>
      </c>
      <c r="D282" s="39" t="str">
        <f>A284</f>
        <v>شرکت سرمایه گذاری توسعه معادن و فلزات (هولدینگ)</v>
      </c>
      <c r="E282" s="39">
        <f>A285</f>
        <v>201633.7</v>
      </c>
      <c r="F282" s="39">
        <f>A286</f>
        <v>199542.2</v>
      </c>
    </row>
    <row r="283" spans="1:6">
      <c r="A283" s="36">
        <v>57</v>
      </c>
    </row>
    <row r="284" spans="1:6">
      <c r="A284" s="36" t="s">
        <v>556</v>
      </c>
    </row>
    <row r="285" spans="1:6">
      <c r="A285" s="37">
        <v>201633.7</v>
      </c>
    </row>
    <row r="286" spans="1:6">
      <c r="A286" s="37">
        <v>199542.2</v>
      </c>
    </row>
    <row r="287" spans="1:6">
      <c r="A287" s="36">
        <v>1401</v>
      </c>
      <c r="B287" s="39">
        <f>A287</f>
        <v>1401</v>
      </c>
      <c r="C287" s="39">
        <f>A288</f>
        <v>58</v>
      </c>
      <c r="D287" s="39" t="str">
        <f>A289</f>
        <v>شرکت فولاد زرند ایرانیان</v>
      </c>
      <c r="E287" s="39">
        <f>A290</f>
        <v>195965.6</v>
      </c>
      <c r="F287" s="39">
        <f>A291</f>
        <v>141968.6</v>
      </c>
    </row>
    <row r="288" spans="1:6">
      <c r="A288" s="36">
        <v>58</v>
      </c>
    </row>
    <row r="289" spans="1:6">
      <c r="A289" s="36" t="s">
        <v>54</v>
      </c>
    </row>
    <row r="290" spans="1:6">
      <c r="A290" s="37">
        <v>195965.6</v>
      </c>
    </row>
    <row r="291" spans="1:6">
      <c r="A291" s="37">
        <v>141968.6</v>
      </c>
    </row>
    <row r="292" spans="1:6">
      <c r="A292" s="36">
        <v>1401</v>
      </c>
      <c r="B292" s="39">
        <f>A292</f>
        <v>1401</v>
      </c>
      <c r="C292" s="39">
        <f>A293</f>
        <v>59</v>
      </c>
      <c r="D292" s="39" t="str">
        <f>A294</f>
        <v>شرکت بهمن موتور (هولدینگ)</v>
      </c>
      <c r="E292" s="39">
        <f>A295</f>
        <v>195429.4</v>
      </c>
      <c r="F292" s="39">
        <f>A296</f>
        <v>95126.8</v>
      </c>
    </row>
    <row r="293" spans="1:6">
      <c r="A293" s="36">
        <v>59</v>
      </c>
    </row>
    <row r="294" spans="1:6">
      <c r="A294" s="36" t="s">
        <v>22</v>
      </c>
    </row>
    <row r="295" spans="1:6">
      <c r="A295" s="37">
        <v>195429.4</v>
      </c>
    </row>
    <row r="296" spans="1:6">
      <c r="A296" s="37">
        <v>95126.8</v>
      </c>
    </row>
    <row r="297" spans="1:6">
      <c r="A297" s="36">
        <v>1401</v>
      </c>
      <c r="B297" s="39">
        <f>A297</f>
        <v>1401</v>
      </c>
      <c r="C297" s="39">
        <f>A298</f>
        <v>60</v>
      </c>
      <c r="D297" s="39" t="str">
        <f>A299</f>
        <v>شرکت پتروشیمی اروند</v>
      </c>
      <c r="E297" s="39">
        <f>A300</f>
        <v>192435.6</v>
      </c>
      <c r="F297" s="39">
        <f>A301</f>
        <v>158409.5</v>
      </c>
    </row>
    <row r="298" spans="1:6">
      <c r="A298" s="36">
        <v>60</v>
      </c>
    </row>
    <row r="299" spans="1:6">
      <c r="A299" s="36" t="s">
        <v>23</v>
      </c>
    </row>
    <row r="300" spans="1:6">
      <c r="A300" s="37">
        <v>192435.6</v>
      </c>
    </row>
    <row r="301" spans="1:6">
      <c r="A301" s="37">
        <v>158409.5</v>
      </c>
    </row>
    <row r="302" spans="1:6">
      <c r="A302" s="36">
        <v>1401</v>
      </c>
      <c r="B302" s="39">
        <f>A302</f>
        <v>1401</v>
      </c>
      <c r="C302" s="39">
        <f>A303</f>
        <v>61</v>
      </c>
      <c r="D302" s="39" t="str">
        <f>A304</f>
        <v>شرکت سرمایه گذاری سیمان تامین (هولدینگ)</v>
      </c>
      <c r="E302" s="39">
        <f>A305</f>
        <v>192398.3</v>
      </c>
      <c r="F302" s="39">
        <f>A306</f>
        <v>135109.5</v>
      </c>
    </row>
    <row r="303" spans="1:6">
      <c r="A303" s="36">
        <v>61</v>
      </c>
    </row>
    <row r="304" spans="1:6">
      <c r="A304" s="36" t="s">
        <v>24</v>
      </c>
    </row>
    <row r="305" spans="1:6">
      <c r="A305" s="37">
        <v>192398.3</v>
      </c>
    </row>
    <row r="306" spans="1:6">
      <c r="A306" s="37">
        <v>135109.5</v>
      </c>
    </row>
    <row r="307" spans="1:6">
      <c r="A307" s="36">
        <v>1401</v>
      </c>
      <c r="B307" s="39">
        <f>A307</f>
        <v>1401</v>
      </c>
      <c r="C307" s="39">
        <f>A308</f>
        <v>62</v>
      </c>
      <c r="D307" s="39" t="str">
        <f>A309</f>
        <v>شرکت گروه توسعه فراگیر فولاد خوزستان (هولدینگ)</v>
      </c>
      <c r="E307" s="39">
        <f>A310</f>
        <v>191316.5</v>
      </c>
      <c r="F307" s="39">
        <f>A311</f>
        <v>139806.39999999999</v>
      </c>
    </row>
    <row r="308" spans="1:6">
      <c r="A308" s="36">
        <v>62</v>
      </c>
    </row>
    <row r="309" spans="1:6">
      <c r="A309" s="36" t="s">
        <v>557</v>
      </c>
    </row>
    <row r="310" spans="1:6">
      <c r="A310" s="37">
        <v>191316.5</v>
      </c>
    </row>
    <row r="311" spans="1:6">
      <c r="A311" s="37">
        <v>139806.39999999999</v>
      </c>
    </row>
    <row r="312" spans="1:6">
      <c r="A312" s="36">
        <v>1401</v>
      </c>
      <c r="B312" s="39">
        <f>A312</f>
        <v>1401</v>
      </c>
      <c r="C312" s="39">
        <f>A313</f>
        <v>63</v>
      </c>
      <c r="D312" s="39" t="str">
        <f>A314</f>
        <v>شرکت مهندسی فکور صنعت تهران (هولدینگ)</v>
      </c>
      <c r="E312" s="39">
        <f>A315</f>
        <v>189141.7</v>
      </c>
      <c r="F312" s="39">
        <f>A316</f>
        <v>154840</v>
      </c>
    </row>
    <row r="313" spans="1:6">
      <c r="A313" s="36">
        <v>63</v>
      </c>
    </row>
    <row r="314" spans="1:6">
      <c r="A314" s="36" t="s">
        <v>25</v>
      </c>
    </row>
    <row r="315" spans="1:6">
      <c r="A315" s="37">
        <v>189141.7</v>
      </c>
    </row>
    <row r="316" spans="1:6">
      <c r="A316" s="38">
        <v>154840</v>
      </c>
    </row>
    <row r="317" spans="1:6">
      <c r="A317" s="36">
        <v>1401</v>
      </c>
      <c r="B317" s="39">
        <f>A317</f>
        <v>1401</v>
      </c>
      <c r="C317" s="39">
        <f>A318</f>
        <v>64</v>
      </c>
      <c r="D317" s="39" t="str">
        <f>A319</f>
        <v>شرکت صنعت غذایی کورش</v>
      </c>
      <c r="E317" s="39">
        <f>A320</f>
        <v>187073.7</v>
      </c>
      <c r="F317" s="39">
        <f>A321</f>
        <v>58895.7</v>
      </c>
    </row>
    <row r="318" spans="1:6">
      <c r="A318" s="36">
        <v>64</v>
      </c>
    </row>
    <row r="319" spans="1:6">
      <c r="A319" s="36" t="s">
        <v>26</v>
      </c>
    </row>
    <row r="320" spans="1:6">
      <c r="A320" s="37">
        <v>187073.7</v>
      </c>
    </row>
    <row r="321" spans="1:6">
      <c r="A321" s="37">
        <v>58895.7</v>
      </c>
    </row>
    <row r="322" spans="1:6">
      <c r="A322" s="36">
        <v>1401</v>
      </c>
      <c r="B322" s="39">
        <f>A322</f>
        <v>1401</v>
      </c>
      <c r="C322" s="39">
        <f>A323</f>
        <v>65</v>
      </c>
      <c r="D322" s="39" t="str">
        <f>A324</f>
        <v>شرکت نفت بهران (هولدینگ)</v>
      </c>
      <c r="E322" s="39">
        <f>A325</f>
        <v>186361.9</v>
      </c>
      <c r="F322" s="39">
        <f>A326</f>
        <v>121728</v>
      </c>
    </row>
    <row r="323" spans="1:6">
      <c r="A323" s="36">
        <v>65</v>
      </c>
    </row>
    <row r="324" spans="1:6">
      <c r="A324" s="36" t="s">
        <v>27</v>
      </c>
    </row>
    <row r="325" spans="1:6">
      <c r="A325" s="37">
        <v>186361.9</v>
      </c>
    </row>
    <row r="326" spans="1:6">
      <c r="A326" s="38">
        <v>121728</v>
      </c>
    </row>
    <row r="327" spans="1:6">
      <c r="A327" s="36">
        <v>1401</v>
      </c>
      <c r="B327" s="39">
        <f>A327</f>
        <v>1401</v>
      </c>
      <c r="C327" s="39">
        <f>A328</f>
        <v>66</v>
      </c>
      <c r="D327" s="39" t="str">
        <f>A329</f>
        <v>شرکت تضامنی جواد ذاکری دانا و شرکاء</v>
      </c>
      <c r="E327" s="39">
        <f>A330</f>
        <v>178013</v>
      </c>
      <c r="F327" s="39">
        <f>A331</f>
        <v>106532.4</v>
      </c>
    </row>
    <row r="328" spans="1:6">
      <c r="A328" s="36">
        <v>66</v>
      </c>
    </row>
    <row r="329" spans="1:6">
      <c r="A329" s="36" t="s">
        <v>28</v>
      </c>
    </row>
    <row r="330" spans="1:6">
      <c r="A330" s="38">
        <v>178013</v>
      </c>
    </row>
    <row r="331" spans="1:6">
      <c r="A331" s="37">
        <v>106532.4</v>
      </c>
    </row>
    <row r="332" spans="1:6">
      <c r="A332" s="36">
        <v>1401</v>
      </c>
      <c r="B332" s="39">
        <f>A332</f>
        <v>1401</v>
      </c>
      <c r="C332" s="39">
        <f>A333</f>
        <v>67</v>
      </c>
      <c r="D332" s="39" t="str">
        <f>A334</f>
        <v>شرکت پالایش نفت آفتاب</v>
      </c>
      <c r="E332" s="39">
        <f>A335</f>
        <v>173071.1</v>
      </c>
      <c r="F332" s="39">
        <f>A336</f>
        <v>95051.6</v>
      </c>
    </row>
    <row r="333" spans="1:6">
      <c r="A333" s="36">
        <v>67</v>
      </c>
    </row>
    <row r="334" spans="1:6">
      <c r="A334" s="36" t="s">
        <v>29</v>
      </c>
    </row>
    <row r="335" spans="1:6">
      <c r="A335" s="37">
        <v>173071.1</v>
      </c>
    </row>
    <row r="336" spans="1:6">
      <c r="A336" s="37">
        <v>95051.6</v>
      </c>
    </row>
    <row r="337" spans="1:6">
      <c r="A337" s="36">
        <v>1401</v>
      </c>
      <c r="B337" s="39">
        <f>A337</f>
        <v>1401</v>
      </c>
      <c r="C337" s="39">
        <f>A338</f>
        <v>68</v>
      </c>
      <c r="D337" s="39" t="str">
        <f>A339</f>
        <v>شرکت فولاد سیرجان ایرانیان (هولدینگ)</v>
      </c>
      <c r="E337" s="39">
        <f>A340</f>
        <v>167293.1</v>
      </c>
      <c r="F337" s="39">
        <f>A341</f>
        <v>139228.9</v>
      </c>
    </row>
    <row r="338" spans="1:6">
      <c r="A338" s="36">
        <v>68</v>
      </c>
    </row>
    <row r="339" spans="1:6">
      <c r="A339" s="36" t="s">
        <v>558</v>
      </c>
    </row>
    <row r="340" spans="1:6">
      <c r="A340" s="37">
        <v>167293.1</v>
      </c>
    </row>
    <row r="341" spans="1:6">
      <c r="A341" s="37">
        <v>139228.9</v>
      </c>
    </row>
    <row r="342" spans="1:6">
      <c r="A342" s="36">
        <v>1401</v>
      </c>
      <c r="B342" s="39">
        <f>A342</f>
        <v>1401</v>
      </c>
      <c r="C342" s="39">
        <f>A343</f>
        <v>69</v>
      </c>
      <c r="D342" s="39" t="str">
        <f>A344</f>
        <v>شرکت بیمه پاسارگاد (هولدینگ)</v>
      </c>
      <c r="E342" s="39">
        <f>A345</f>
        <v>159980.79999999999</v>
      </c>
      <c r="F342" s="39">
        <f>A346</f>
        <v>129066.6</v>
      </c>
    </row>
    <row r="343" spans="1:6">
      <c r="A343" s="36">
        <v>69</v>
      </c>
    </row>
    <row r="344" spans="1:6">
      <c r="A344" s="36" t="s">
        <v>30</v>
      </c>
    </row>
    <row r="345" spans="1:6">
      <c r="A345" s="37">
        <v>159980.79999999999</v>
      </c>
    </row>
    <row r="346" spans="1:6">
      <c r="A346" s="37">
        <v>129066.6</v>
      </c>
    </row>
    <row r="347" spans="1:6">
      <c r="A347" s="36">
        <v>1401</v>
      </c>
      <c r="B347" s="39">
        <f>A347</f>
        <v>1401</v>
      </c>
      <c r="C347" s="39">
        <f>A348</f>
        <v>70</v>
      </c>
      <c r="D347" s="39" t="str">
        <f>A349</f>
        <v>شرکت گروه سرمایه گذاری میراث فرهنگی و گردشگری ایران (هولدینگ)</v>
      </c>
      <c r="E347" s="39">
        <f>A350</f>
        <v>158575.1</v>
      </c>
      <c r="F347" s="39">
        <f>A351</f>
        <v>7423.6</v>
      </c>
    </row>
    <row r="348" spans="1:6">
      <c r="A348" s="36">
        <v>70</v>
      </c>
    </row>
    <row r="349" spans="1:6">
      <c r="A349" s="36" t="s">
        <v>31</v>
      </c>
    </row>
    <row r="350" spans="1:6">
      <c r="A350" s="37">
        <v>158575.1</v>
      </c>
    </row>
    <row r="351" spans="1:6">
      <c r="A351" s="37">
        <v>7423.6</v>
      </c>
    </row>
    <row r="352" spans="1:6">
      <c r="A352" s="36">
        <v>1401</v>
      </c>
      <c r="B352" s="39">
        <f>A352</f>
        <v>1401</v>
      </c>
      <c r="C352" s="39">
        <f>A353</f>
        <v>71</v>
      </c>
      <c r="D352" s="39" t="str">
        <f>A354</f>
        <v>شرکت اقتصادی نگین گردشگری ایرانیان (هولدینگ)</v>
      </c>
      <c r="E352" s="39">
        <f>A355</f>
        <v>153670</v>
      </c>
      <c r="F352" s="39">
        <f>A356</f>
        <v>101691.6</v>
      </c>
    </row>
    <row r="353" spans="1:6">
      <c r="A353" s="36">
        <v>71</v>
      </c>
    </row>
    <row r="354" spans="1:6">
      <c r="A354" s="36" t="s">
        <v>32</v>
      </c>
    </row>
    <row r="355" spans="1:6">
      <c r="A355" s="38">
        <v>153670</v>
      </c>
    </row>
    <row r="356" spans="1:6">
      <c r="A356" s="37">
        <v>101691.6</v>
      </c>
    </row>
    <row r="357" spans="1:6">
      <c r="A357" s="36">
        <v>1401</v>
      </c>
      <c r="B357" s="39">
        <f>A357</f>
        <v>1401</v>
      </c>
      <c r="C357" s="39">
        <f>A358</f>
        <v>72</v>
      </c>
      <c r="D357" s="39" t="str">
        <f>A359</f>
        <v>شرکت توزیع داروپخش</v>
      </c>
      <c r="E357" s="39">
        <f>A360</f>
        <v>146056.4</v>
      </c>
      <c r="F357" s="39">
        <f>A361</f>
        <v>90070.2</v>
      </c>
    </row>
    <row r="358" spans="1:6">
      <c r="A358" s="36">
        <v>72</v>
      </c>
    </row>
    <row r="359" spans="1:6">
      <c r="A359" s="36" t="s">
        <v>33</v>
      </c>
    </row>
    <row r="360" spans="1:6">
      <c r="A360" s="37">
        <v>146056.4</v>
      </c>
    </row>
    <row r="361" spans="1:6">
      <c r="A361" s="37">
        <v>90070.2</v>
      </c>
    </row>
    <row r="362" spans="1:6">
      <c r="A362" s="36">
        <v>1401</v>
      </c>
      <c r="B362" s="39">
        <f>A362</f>
        <v>1401</v>
      </c>
      <c r="C362" s="39">
        <f>A363</f>
        <v>73</v>
      </c>
      <c r="D362" s="39" t="str">
        <f>A364</f>
        <v>شرکت آهن و فولاد ارفع</v>
      </c>
      <c r="E362" s="39">
        <f>A365</f>
        <v>144548.5</v>
      </c>
      <c r="F362" s="39">
        <f>A366</f>
        <v>98980.1</v>
      </c>
    </row>
    <row r="363" spans="1:6">
      <c r="A363" s="36">
        <v>73</v>
      </c>
    </row>
    <row r="364" spans="1:6">
      <c r="A364" s="36" t="s">
        <v>50</v>
      </c>
    </row>
    <row r="365" spans="1:6">
      <c r="A365" s="37">
        <v>144548.5</v>
      </c>
    </row>
    <row r="366" spans="1:6">
      <c r="A366" s="37">
        <v>98980.1</v>
      </c>
    </row>
    <row r="367" spans="1:6">
      <c r="A367" s="36">
        <v>1401</v>
      </c>
      <c r="B367" s="39">
        <f>A367</f>
        <v>1401</v>
      </c>
      <c r="C367" s="39">
        <f>A368</f>
        <v>74</v>
      </c>
      <c r="D367" s="39" t="str">
        <f>A369</f>
        <v>شرکت گسترش صنایع و معادن ماهان (هولدینگ)</v>
      </c>
      <c r="E367" s="39">
        <f>A370</f>
        <v>142095.20000000001</v>
      </c>
      <c r="F367" s="39">
        <f>A371</f>
        <v>87365.2</v>
      </c>
    </row>
    <row r="368" spans="1:6">
      <c r="A368" s="36">
        <v>74</v>
      </c>
    </row>
    <row r="369" spans="1:6">
      <c r="A369" s="36" t="s">
        <v>559</v>
      </c>
    </row>
    <row r="370" spans="1:6">
      <c r="A370" s="37">
        <v>142095.20000000001</v>
      </c>
    </row>
    <row r="371" spans="1:6">
      <c r="A371" s="37">
        <v>87365.2</v>
      </c>
    </row>
    <row r="372" spans="1:6">
      <c r="A372" s="36">
        <v>1401</v>
      </c>
      <c r="B372" s="39">
        <f>A372</f>
        <v>1401</v>
      </c>
      <c r="C372" s="39">
        <f>A373</f>
        <v>75</v>
      </c>
      <c r="D372" s="39" t="str">
        <f>A374</f>
        <v>شرکت آلومینیوم المهدی</v>
      </c>
      <c r="E372" s="39">
        <f>A375</f>
        <v>141812.1</v>
      </c>
      <c r="F372" s="39">
        <f>A376</f>
        <v>85603</v>
      </c>
    </row>
    <row r="373" spans="1:6">
      <c r="A373" s="36">
        <v>75</v>
      </c>
    </row>
    <row r="374" spans="1:6">
      <c r="A374" s="36" t="s">
        <v>55</v>
      </c>
    </row>
    <row r="375" spans="1:6">
      <c r="A375" s="37">
        <v>141812.1</v>
      </c>
    </row>
    <row r="376" spans="1:6">
      <c r="A376" s="38">
        <v>85603</v>
      </c>
    </row>
    <row r="377" spans="1:6">
      <c r="A377" s="36">
        <v>1401</v>
      </c>
      <c r="B377" s="39">
        <f>A377</f>
        <v>1401</v>
      </c>
      <c r="C377" s="39">
        <f>A378</f>
        <v>76</v>
      </c>
      <c r="D377" s="39" t="str">
        <f>A379</f>
        <v>شرکت اقتصادی و خودکفایی آزادگان (هولدینگ)</v>
      </c>
      <c r="E377" s="39">
        <f>A380</f>
        <v>141736.29999999999</v>
      </c>
      <c r="F377" s="39">
        <f>A381</f>
        <v>81521.100000000006</v>
      </c>
    </row>
    <row r="378" spans="1:6">
      <c r="A378" s="36">
        <v>76</v>
      </c>
    </row>
    <row r="379" spans="1:6">
      <c r="A379" s="36" t="s">
        <v>34</v>
      </c>
    </row>
    <row r="380" spans="1:6">
      <c r="A380" s="37">
        <v>141736.29999999999</v>
      </c>
    </row>
    <row r="381" spans="1:6">
      <c r="A381" s="37">
        <v>81521.100000000006</v>
      </c>
    </row>
    <row r="382" spans="1:6">
      <c r="A382" s="36">
        <v>1401</v>
      </c>
      <c r="B382" s="39">
        <f>A382</f>
        <v>1401</v>
      </c>
      <c r="C382" s="39">
        <f>A383</f>
        <v>77</v>
      </c>
      <c r="D382" s="39" t="str">
        <f>A384</f>
        <v>شرکت جهان فولاد سیرجان (هولدینگ)</v>
      </c>
      <c r="E382" s="39">
        <f>A385</f>
        <v>141713.4</v>
      </c>
      <c r="F382" s="39">
        <f>A386</f>
        <v>108482.7</v>
      </c>
    </row>
    <row r="383" spans="1:6">
      <c r="A383" s="36">
        <v>77</v>
      </c>
    </row>
    <row r="384" spans="1:6">
      <c r="A384" s="36" t="s">
        <v>560</v>
      </c>
    </row>
    <row r="385" spans="1:6">
      <c r="A385" s="37">
        <v>141713.4</v>
      </c>
    </row>
    <row r="386" spans="1:6">
      <c r="A386" s="37">
        <v>108482.7</v>
      </c>
    </row>
    <row r="387" spans="1:6">
      <c r="A387" s="36">
        <v>1401</v>
      </c>
      <c r="B387" s="39">
        <f>A387</f>
        <v>1401</v>
      </c>
      <c r="C387" s="39">
        <f>A388</f>
        <v>78</v>
      </c>
      <c r="D387" s="39" t="str">
        <f>A389</f>
        <v>شرکت نفت پاسارگاد (هولدینگ)</v>
      </c>
      <c r="E387" s="39">
        <f>A390</f>
        <v>141065</v>
      </c>
      <c r="F387" s="39">
        <f>A391</f>
        <v>80099.399999999994</v>
      </c>
    </row>
    <row r="388" spans="1:6">
      <c r="A388" s="36">
        <v>78</v>
      </c>
    </row>
    <row r="389" spans="1:6">
      <c r="A389" s="36" t="s">
        <v>35</v>
      </c>
    </row>
    <row r="390" spans="1:6">
      <c r="A390" s="38">
        <v>141065</v>
      </c>
    </row>
    <row r="391" spans="1:6">
      <c r="A391" s="37">
        <v>80099.399999999994</v>
      </c>
    </row>
    <row r="392" spans="1:6">
      <c r="A392" s="36">
        <v>1401</v>
      </c>
      <c r="B392" s="39">
        <f>A392</f>
        <v>1401</v>
      </c>
      <c r="C392" s="39">
        <f>A393</f>
        <v>79</v>
      </c>
      <c r="D392" s="39" t="str">
        <f>A394</f>
        <v>شرکت جهاد نصر کرمان (هولدینگ)</v>
      </c>
      <c r="E392" s="39">
        <f>A395</f>
        <v>137644.70000000001</v>
      </c>
      <c r="F392" s="39">
        <f>A396</f>
        <v>76036.100000000006</v>
      </c>
    </row>
    <row r="393" spans="1:6">
      <c r="A393" s="36">
        <v>79</v>
      </c>
    </row>
    <row r="394" spans="1:6">
      <c r="A394" s="36" t="s">
        <v>36</v>
      </c>
    </row>
    <row r="395" spans="1:6">
      <c r="A395" s="37">
        <v>137644.70000000001</v>
      </c>
    </row>
    <row r="396" spans="1:6">
      <c r="A396" s="37">
        <v>76036.100000000006</v>
      </c>
    </row>
    <row r="397" spans="1:6">
      <c r="A397" s="36">
        <v>1401</v>
      </c>
      <c r="B397" s="39">
        <f>A397</f>
        <v>1401</v>
      </c>
      <c r="C397" s="39">
        <f>A398</f>
        <v>80</v>
      </c>
      <c r="D397" s="39" t="str">
        <f>A399</f>
        <v>شرکت داریا همراه پایتخت</v>
      </c>
      <c r="E397" s="39">
        <f>A400</f>
        <v>136465.4</v>
      </c>
      <c r="F397" s="39">
        <f>A401</f>
        <v>98493.3</v>
      </c>
    </row>
    <row r="398" spans="1:6">
      <c r="A398" s="36">
        <v>80</v>
      </c>
    </row>
    <row r="399" spans="1:6">
      <c r="A399" s="36" t="s">
        <v>37</v>
      </c>
    </row>
    <row r="400" spans="1:6">
      <c r="A400" s="37">
        <v>136465.4</v>
      </c>
    </row>
    <row r="401" spans="1:6">
      <c r="A401" s="37">
        <v>98493.3</v>
      </c>
    </row>
    <row r="402" spans="1:6">
      <c r="A402" s="36">
        <v>1401</v>
      </c>
      <c r="B402" s="39">
        <f>A402</f>
        <v>1401</v>
      </c>
      <c r="C402" s="39">
        <f>A403</f>
        <v>81</v>
      </c>
      <c r="D402" s="39" t="str">
        <f>A404</f>
        <v>شرکت نفت ایرانول (هولدینگ)</v>
      </c>
      <c r="E402" s="39">
        <f>A405</f>
        <v>136011.4</v>
      </c>
      <c r="F402" s="39">
        <f>A406</f>
        <v>89689.3</v>
      </c>
    </row>
    <row r="403" spans="1:6">
      <c r="A403" s="36">
        <v>81</v>
      </c>
    </row>
    <row r="404" spans="1:6">
      <c r="A404" s="36" t="s">
        <v>38</v>
      </c>
    </row>
    <row r="405" spans="1:6">
      <c r="A405" s="37">
        <v>136011.4</v>
      </c>
    </row>
    <row r="406" spans="1:6">
      <c r="A406" s="37">
        <v>89689.3</v>
      </c>
    </row>
    <row r="407" spans="1:6">
      <c r="A407" s="36">
        <v>1401</v>
      </c>
      <c r="B407" s="39">
        <f>A407</f>
        <v>1401</v>
      </c>
      <c r="C407" s="39">
        <f>A408</f>
        <v>82</v>
      </c>
      <c r="D407" s="39" t="str">
        <f>A409</f>
        <v>شرکت پتروشیمی تبریز</v>
      </c>
      <c r="E407" s="39">
        <f>A410</f>
        <v>134514.70000000001</v>
      </c>
      <c r="F407" s="39">
        <f>A411</f>
        <v>126516.9</v>
      </c>
    </row>
    <row r="408" spans="1:6">
      <c r="A408" s="36">
        <v>82</v>
      </c>
    </row>
    <row r="409" spans="1:6">
      <c r="A409" s="36" t="s">
        <v>39</v>
      </c>
    </row>
    <row r="410" spans="1:6">
      <c r="A410" s="37">
        <v>134514.70000000001</v>
      </c>
    </row>
    <row r="411" spans="1:6">
      <c r="A411" s="37">
        <v>126516.9</v>
      </c>
    </row>
    <row r="412" spans="1:6">
      <c r="A412" s="36">
        <v>1401</v>
      </c>
      <c r="B412" s="39">
        <f>A412</f>
        <v>1401</v>
      </c>
      <c r="C412" s="39">
        <f>A413</f>
        <v>83</v>
      </c>
      <c r="D412" s="39" t="str">
        <f>A414</f>
        <v>شرکت پالایش نفت جی (هولدینگ)</v>
      </c>
      <c r="E412" s="39">
        <f>A415</f>
        <v>132143.4</v>
      </c>
      <c r="F412" s="39">
        <f>A416</f>
        <v>113059.4</v>
      </c>
    </row>
    <row r="413" spans="1:6">
      <c r="A413" s="36">
        <v>83</v>
      </c>
    </row>
    <row r="414" spans="1:6">
      <c r="A414" s="36" t="s">
        <v>40</v>
      </c>
    </row>
    <row r="415" spans="1:6">
      <c r="A415" s="37">
        <v>132143.4</v>
      </c>
    </row>
    <row r="416" spans="1:6">
      <c r="A416" s="37">
        <v>113059.4</v>
      </c>
    </row>
    <row r="417" spans="1:6">
      <c r="A417" s="36">
        <v>1401</v>
      </c>
      <c r="B417" s="39">
        <f>A417</f>
        <v>1401</v>
      </c>
      <c r="C417" s="39">
        <f>A418</f>
        <v>84</v>
      </c>
      <c r="D417" s="39" t="str">
        <f>A419</f>
        <v>شرکت صنایع معدنی فولاد سنگان خراسان (هولدینگ)</v>
      </c>
      <c r="E417" s="39">
        <f>A420</f>
        <v>131967.1</v>
      </c>
      <c r="F417" s="39">
        <f>A421</f>
        <v>141628.5</v>
      </c>
    </row>
    <row r="418" spans="1:6">
      <c r="A418" s="36">
        <v>84</v>
      </c>
    </row>
    <row r="419" spans="1:6">
      <c r="A419" s="36" t="s">
        <v>561</v>
      </c>
    </row>
    <row r="420" spans="1:6">
      <c r="A420" s="37">
        <v>131967.1</v>
      </c>
    </row>
    <row r="421" spans="1:6">
      <c r="A421" s="37">
        <v>141628.5</v>
      </c>
    </row>
    <row r="422" spans="1:6">
      <c r="A422" s="36">
        <v>1401</v>
      </c>
      <c r="B422" s="39">
        <f>A422</f>
        <v>1401</v>
      </c>
      <c r="C422" s="39">
        <f>A423</f>
        <v>85</v>
      </c>
      <c r="D422" s="39" t="str">
        <f>A424</f>
        <v>شرکت فولاد آلیاژی ایران (هولدینگ)</v>
      </c>
      <c r="E422" s="39">
        <f>A425</f>
        <v>131944.70000000001</v>
      </c>
      <c r="F422" s="39">
        <f>A426</f>
        <v>95909</v>
      </c>
    </row>
    <row r="423" spans="1:6">
      <c r="A423" s="36">
        <v>85</v>
      </c>
    </row>
    <row r="424" spans="1:6">
      <c r="A424" s="36" t="s">
        <v>562</v>
      </c>
    </row>
    <row r="425" spans="1:6">
      <c r="A425" s="37">
        <v>131944.70000000001</v>
      </c>
    </row>
    <row r="426" spans="1:6">
      <c r="A426" s="38">
        <v>95909</v>
      </c>
    </row>
    <row r="427" spans="1:6">
      <c r="A427" s="36">
        <v>1401</v>
      </c>
      <c r="B427" s="39">
        <f>A427</f>
        <v>1401</v>
      </c>
      <c r="C427" s="39">
        <f>A428</f>
        <v>86</v>
      </c>
      <c r="D427" s="39" t="str">
        <f>A429</f>
        <v>شرکت تراکتورسازی ایران (هولدینگ)</v>
      </c>
      <c r="E427" s="39">
        <f>A430</f>
        <v>130695.3</v>
      </c>
      <c r="F427" s="39">
        <f>A431</f>
        <v>65961.600000000006</v>
      </c>
    </row>
    <row r="428" spans="1:6">
      <c r="A428" s="36">
        <v>86</v>
      </c>
    </row>
    <row r="429" spans="1:6">
      <c r="A429" s="36" t="s">
        <v>41</v>
      </c>
    </row>
    <row r="430" spans="1:6">
      <c r="A430" s="37">
        <v>130695.3</v>
      </c>
    </row>
    <row r="431" spans="1:6">
      <c r="A431" s="37">
        <v>65961.600000000006</v>
      </c>
    </row>
    <row r="432" spans="1:6">
      <c r="A432" s="36">
        <v>1401</v>
      </c>
      <c r="B432" s="39">
        <f>A432</f>
        <v>1401</v>
      </c>
      <c r="C432" s="39">
        <f>A433</f>
        <v>87</v>
      </c>
      <c r="D432" s="39" t="str">
        <f>A434</f>
        <v>شرکت سنگ آهن مرکزی ایران (هولدینگ)</v>
      </c>
      <c r="E432" s="39">
        <f>A435</f>
        <v>130029.8</v>
      </c>
      <c r="F432" s="39">
        <f>A436</f>
        <v>116073.2</v>
      </c>
    </row>
    <row r="433" spans="1:6">
      <c r="A433" s="36">
        <v>87</v>
      </c>
    </row>
    <row r="434" spans="1:6">
      <c r="A434" s="36" t="s">
        <v>563</v>
      </c>
    </row>
    <row r="435" spans="1:6">
      <c r="A435" s="37">
        <v>130029.8</v>
      </c>
    </row>
    <row r="436" spans="1:6">
      <c r="A436" s="37">
        <v>116073.2</v>
      </c>
    </row>
    <row r="437" spans="1:6">
      <c r="A437" s="36">
        <v>1401</v>
      </c>
      <c r="B437" s="39">
        <f>A437</f>
        <v>1401</v>
      </c>
      <c r="C437" s="39">
        <f>A438</f>
        <v>88</v>
      </c>
      <c r="D437" s="39" t="str">
        <f>A439</f>
        <v>شرکت صنعتی مینو (هولدینگ)</v>
      </c>
      <c r="E437" s="39">
        <f>A440</f>
        <v>129988.5</v>
      </c>
      <c r="F437" s="39">
        <f>A441</f>
        <v>69918.5</v>
      </c>
    </row>
    <row r="438" spans="1:6">
      <c r="A438" s="36">
        <v>88</v>
      </c>
    </row>
    <row r="439" spans="1:6">
      <c r="A439" s="36" t="s">
        <v>42</v>
      </c>
    </row>
    <row r="440" spans="1:6">
      <c r="A440" s="37">
        <v>129988.5</v>
      </c>
    </row>
    <row r="441" spans="1:6">
      <c r="A441" s="37">
        <v>69918.5</v>
      </c>
    </row>
    <row r="442" spans="1:6">
      <c r="A442" s="36">
        <v>1401</v>
      </c>
      <c r="B442" s="39">
        <f>A442</f>
        <v>1401</v>
      </c>
      <c r="C442" s="39">
        <f>A443</f>
        <v>89</v>
      </c>
      <c r="D442" s="39" t="str">
        <f>A444</f>
        <v>شرکت تولیدی فولاد سپید فراب کویر (هولدینگ)</v>
      </c>
      <c r="E442" s="39">
        <f>A445</f>
        <v>129064.5</v>
      </c>
      <c r="F442" s="39">
        <f>A446</f>
        <v>124123.5</v>
      </c>
    </row>
    <row r="443" spans="1:6">
      <c r="A443" s="36">
        <v>89</v>
      </c>
    </row>
    <row r="444" spans="1:6">
      <c r="A444" s="36" t="s">
        <v>564</v>
      </c>
    </row>
    <row r="445" spans="1:6">
      <c r="A445" s="37">
        <v>129064.5</v>
      </c>
    </row>
    <row r="446" spans="1:6">
      <c r="A446" s="37">
        <v>124123.5</v>
      </c>
    </row>
    <row r="447" spans="1:6">
      <c r="A447" s="36">
        <v>1401</v>
      </c>
      <c r="B447" s="39">
        <f>A447</f>
        <v>1401</v>
      </c>
      <c r="C447" s="39">
        <f>A448</f>
        <v>90</v>
      </c>
      <c r="D447" s="39" t="str">
        <f>A449</f>
        <v>شرکت مجتمع فولاد خراسان (هولدینگ)</v>
      </c>
      <c r="E447" s="39">
        <f>A450</f>
        <v>127040.8</v>
      </c>
      <c r="F447" s="39">
        <f>A451</f>
        <v>108914.1</v>
      </c>
    </row>
    <row r="448" spans="1:6">
      <c r="A448" s="36">
        <v>90</v>
      </c>
    </row>
    <row r="449" spans="1:6">
      <c r="A449" s="36" t="s">
        <v>565</v>
      </c>
    </row>
    <row r="450" spans="1:6">
      <c r="A450" s="37">
        <v>127040.8</v>
      </c>
    </row>
    <row r="451" spans="1:6">
      <c r="A451" s="37">
        <v>108914.1</v>
      </c>
    </row>
    <row r="452" spans="1:6">
      <c r="A452" s="36">
        <v>1401</v>
      </c>
      <c r="B452" s="39">
        <f>A452</f>
        <v>1401</v>
      </c>
      <c r="C452" s="39">
        <f>A453</f>
        <v>91</v>
      </c>
      <c r="D452" s="39" t="str">
        <f>A454</f>
        <v>شرکت گلرنگ پخش</v>
      </c>
      <c r="E452" s="39">
        <f>A455</f>
        <v>126209.1</v>
      </c>
      <c r="F452" s="39">
        <f>A456</f>
        <v>45195.5</v>
      </c>
    </row>
    <row r="453" spans="1:6">
      <c r="A453" s="36">
        <v>91</v>
      </c>
    </row>
    <row r="454" spans="1:6">
      <c r="A454" s="36" t="s">
        <v>43</v>
      </c>
    </row>
    <row r="455" spans="1:6">
      <c r="A455" s="37">
        <v>126209.1</v>
      </c>
    </row>
    <row r="456" spans="1:6">
      <c r="A456" s="37">
        <v>45195.5</v>
      </c>
    </row>
    <row r="457" spans="1:6">
      <c r="A457" s="36">
        <v>1401</v>
      </c>
      <c r="B457" s="39">
        <f>A457</f>
        <v>1401</v>
      </c>
      <c r="C457" s="39">
        <f>A458</f>
        <v>92</v>
      </c>
      <c r="D457" s="39" t="str">
        <f>A459</f>
        <v>شرکت بیمه البرز</v>
      </c>
      <c r="E457" s="39">
        <f>A460</f>
        <v>125020.8</v>
      </c>
      <c r="F457" s="39">
        <f>A461</f>
        <v>88445.1</v>
      </c>
    </row>
    <row r="458" spans="1:6">
      <c r="A458" s="36">
        <v>92</v>
      </c>
    </row>
    <row r="459" spans="1:6">
      <c r="A459" s="36" t="s">
        <v>44</v>
      </c>
    </row>
    <row r="460" spans="1:6">
      <c r="A460" s="37">
        <v>125020.8</v>
      </c>
    </row>
    <row r="461" spans="1:6">
      <c r="A461" s="37">
        <v>88445.1</v>
      </c>
    </row>
    <row r="462" spans="1:6">
      <c r="A462" s="36">
        <v>1401</v>
      </c>
      <c r="B462" s="39">
        <f>A462</f>
        <v>1401</v>
      </c>
      <c r="C462" s="39">
        <f>A463</f>
        <v>93</v>
      </c>
      <c r="D462" s="39" t="str">
        <f>A464</f>
        <v>شرکت بیمه کوثر</v>
      </c>
      <c r="E462" s="39">
        <f>A465</f>
        <v>123628.6</v>
      </c>
      <c r="F462" s="39">
        <f>A466</f>
        <v>78947.199999999997</v>
      </c>
    </row>
    <row r="463" spans="1:6">
      <c r="A463" s="36">
        <v>93</v>
      </c>
    </row>
    <row r="464" spans="1:6">
      <c r="A464" s="36" t="s">
        <v>45</v>
      </c>
    </row>
    <row r="465" spans="1:6">
      <c r="A465" s="37">
        <v>123628.6</v>
      </c>
    </row>
    <row r="466" spans="1:6">
      <c r="A466" s="37">
        <v>78947.199999999997</v>
      </c>
    </row>
    <row r="467" spans="1:6">
      <c r="A467" s="36">
        <v>1401</v>
      </c>
      <c r="B467" s="39">
        <f>A467</f>
        <v>1401</v>
      </c>
      <c r="C467" s="39">
        <f>A468</f>
        <v>94</v>
      </c>
      <c r="D467" s="39" t="str">
        <f>A469</f>
        <v>شرکت قاسم ایران (هولدینگ)</v>
      </c>
      <c r="E467" s="39">
        <f>A470</f>
        <v>123575.6</v>
      </c>
      <c r="F467" s="39">
        <f>A471</f>
        <v>64792.3</v>
      </c>
    </row>
    <row r="468" spans="1:6">
      <c r="A468" s="36">
        <v>94</v>
      </c>
    </row>
    <row r="469" spans="1:6">
      <c r="A469" s="36" t="s">
        <v>566</v>
      </c>
    </row>
    <row r="470" spans="1:6">
      <c r="A470" s="37">
        <v>123575.6</v>
      </c>
    </row>
    <row r="471" spans="1:6">
      <c r="A471" s="37">
        <v>64792.3</v>
      </c>
    </row>
    <row r="472" spans="1:6">
      <c r="A472" s="36">
        <v>1401</v>
      </c>
      <c r="B472" s="39">
        <f>A472</f>
        <v>1401</v>
      </c>
      <c r="C472" s="39">
        <f>A473</f>
        <v>95</v>
      </c>
      <c r="D472" s="39" t="str">
        <f>A474</f>
        <v>شرکت انرژی گستر سینا (هولدینگ)</v>
      </c>
      <c r="E472" s="39">
        <f>A475</f>
        <v>122297</v>
      </c>
      <c r="F472" s="39">
        <f>A476</f>
        <v>53744.7</v>
      </c>
    </row>
    <row r="473" spans="1:6">
      <c r="A473" s="36">
        <v>95</v>
      </c>
    </row>
    <row r="474" spans="1:6">
      <c r="A474" s="36" t="s">
        <v>567</v>
      </c>
    </row>
    <row r="475" spans="1:6">
      <c r="A475" s="38">
        <v>122297</v>
      </c>
    </row>
    <row r="476" spans="1:6">
      <c r="A476" s="37">
        <v>53744.7</v>
      </c>
    </row>
    <row r="477" spans="1:6">
      <c r="A477" s="36">
        <v>1401</v>
      </c>
      <c r="B477" s="39">
        <f>A477</f>
        <v>1401</v>
      </c>
      <c r="C477" s="39">
        <f>A478</f>
        <v>96</v>
      </c>
      <c r="D477" s="39" t="str">
        <f>A479</f>
        <v>شرکت پتروشیمی خارک</v>
      </c>
      <c r="E477" s="39">
        <f>A480</f>
        <v>122143</v>
      </c>
      <c r="F477" s="39">
        <f>A481</f>
        <v>94655.3</v>
      </c>
    </row>
    <row r="478" spans="1:6">
      <c r="A478" s="36">
        <v>96</v>
      </c>
    </row>
    <row r="479" spans="1:6">
      <c r="A479" s="36" t="s">
        <v>46</v>
      </c>
    </row>
    <row r="480" spans="1:6">
      <c r="A480" s="38">
        <v>122143</v>
      </c>
    </row>
    <row r="481" spans="1:6">
      <c r="A481" s="37">
        <v>94655.3</v>
      </c>
    </row>
    <row r="482" spans="1:6">
      <c r="A482" s="36">
        <v>1401</v>
      </c>
      <c r="B482" s="39">
        <f>A482</f>
        <v>1401</v>
      </c>
      <c r="C482" s="39">
        <f>A483</f>
        <v>97</v>
      </c>
      <c r="D482" s="39" t="str">
        <f>A484</f>
        <v>شرکت مهندسی و توسعه سروک آذر</v>
      </c>
      <c r="E482" s="39">
        <f>A485</f>
        <v>116755.3</v>
      </c>
      <c r="F482" s="39">
        <f>A486</f>
        <v>95188</v>
      </c>
    </row>
    <row r="483" spans="1:6">
      <c r="A483" s="36">
        <v>97</v>
      </c>
    </row>
    <row r="484" spans="1:6">
      <c r="A484" s="36" t="s">
        <v>47</v>
      </c>
    </row>
    <row r="485" spans="1:6">
      <c r="A485" s="37">
        <v>116755.3</v>
      </c>
    </row>
    <row r="486" spans="1:6">
      <c r="A486" s="38">
        <v>95188</v>
      </c>
    </row>
    <row r="487" spans="1:6">
      <c r="A487" s="36">
        <v>1401</v>
      </c>
      <c r="B487" s="39">
        <f>A487</f>
        <v>1401</v>
      </c>
      <c r="C487" s="39">
        <f>A488</f>
        <v>98</v>
      </c>
      <c r="D487" s="39" t="str">
        <f>A489</f>
        <v>بانک سینا (هولدینگ)</v>
      </c>
      <c r="E487" s="39">
        <f>A490</f>
        <v>116573.1</v>
      </c>
      <c r="F487" s="39">
        <f>A491</f>
        <v>98150.2</v>
      </c>
    </row>
    <row r="488" spans="1:6">
      <c r="A488" s="36">
        <v>98</v>
      </c>
    </row>
    <row r="489" spans="1:6">
      <c r="A489" s="36" t="s">
        <v>48</v>
      </c>
    </row>
    <row r="490" spans="1:6">
      <c r="A490" s="37">
        <v>116573.1</v>
      </c>
    </row>
    <row r="491" spans="1:6">
      <c r="A491" s="37">
        <v>98150.2</v>
      </c>
    </row>
    <row r="492" spans="1:6">
      <c r="A492" s="36">
        <v>1401</v>
      </c>
      <c r="B492" s="39">
        <f>A492</f>
        <v>1401</v>
      </c>
      <c r="C492" s="39">
        <f>A493</f>
        <v>99</v>
      </c>
      <c r="D492" s="39" t="str">
        <f>A494</f>
        <v>شرکت سرمایه گذاری و توسعه گل گهر (هولدینگ)</v>
      </c>
      <c r="E492" s="39">
        <f>A495</f>
        <v>114533.9</v>
      </c>
      <c r="F492" s="39">
        <f>A496</f>
        <v>58088.4</v>
      </c>
    </row>
    <row r="493" spans="1:6">
      <c r="A493" s="36">
        <v>99</v>
      </c>
    </row>
    <row r="494" spans="1:6">
      <c r="A494" s="36" t="s">
        <v>56</v>
      </c>
    </row>
    <row r="495" spans="1:6">
      <c r="A495" s="37">
        <v>114533.9</v>
      </c>
    </row>
    <row r="496" spans="1:6">
      <c r="A496" s="37">
        <v>58088.4</v>
      </c>
    </row>
    <row r="497" spans="1:6">
      <c r="A497" s="36">
        <v>1401</v>
      </c>
      <c r="B497" s="39">
        <f>A497</f>
        <v>1401</v>
      </c>
      <c r="C497" s="39">
        <f>A498</f>
        <v>100</v>
      </c>
      <c r="D497" s="39" t="str">
        <f>A499</f>
        <v>شرکت فولاد اکسین خوزستان</v>
      </c>
      <c r="E497" s="39">
        <f>A500</f>
        <v>112009.2</v>
      </c>
      <c r="F497" s="39">
        <f>A501</f>
        <v>91064.1</v>
      </c>
    </row>
    <row r="498" spans="1:6">
      <c r="A498" s="36">
        <v>100</v>
      </c>
    </row>
    <row r="499" spans="1:6">
      <c r="A499" s="36" t="s">
        <v>49</v>
      </c>
    </row>
    <row r="500" spans="1:6">
      <c r="A500" s="37">
        <v>112009.2</v>
      </c>
    </row>
    <row r="501" spans="1:6">
      <c r="A501" s="37">
        <v>91064.1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6D237-9B81-4556-ACC8-47210938CDA4}">
  <dimension ref="A2:F501"/>
  <sheetViews>
    <sheetView rightToLeft="1" zoomScale="190" zoomScaleNormal="190" workbookViewId="0">
      <selection activeCell="A2" sqref="A2"/>
    </sheetView>
  </sheetViews>
  <sheetFormatPr defaultRowHeight="15.4"/>
  <cols>
    <col min="1" max="1" width="42.3984375" style="42" bestFit="1" customWidth="1"/>
    <col min="2" max="2" width="3.796875" style="39" bestFit="1" customWidth="1"/>
    <col min="3" max="3" width="3" style="39" bestFit="1" customWidth="1"/>
    <col min="4" max="4" width="36.59765625" style="39" bestFit="1" customWidth="1"/>
    <col min="5" max="6" width="7" style="39" bestFit="1" customWidth="1"/>
  </cols>
  <sheetData>
    <row r="2" spans="1:6">
      <c r="A2" s="39">
        <v>1401</v>
      </c>
      <c r="B2" s="39">
        <f>A2</f>
        <v>1401</v>
      </c>
      <c r="C2" s="39">
        <f>A3</f>
        <v>101</v>
      </c>
      <c r="D2" s="39" t="str">
        <f>A4</f>
        <v>شرکت تضامنی ناصر قاسمی راد و شرکا</v>
      </c>
      <c r="E2" s="39">
        <f>A5</f>
        <v>110746.2</v>
      </c>
      <c r="F2" s="39">
        <f>A6</f>
        <v>80466.3</v>
      </c>
    </row>
    <row r="3" spans="1:6">
      <c r="A3" s="39">
        <v>101</v>
      </c>
    </row>
    <row r="4" spans="1:6">
      <c r="A4" s="39" t="s">
        <v>127</v>
      </c>
    </row>
    <row r="5" spans="1:6">
      <c r="A5" s="40">
        <v>110746.2</v>
      </c>
    </row>
    <row r="6" spans="1:6">
      <c r="A6" s="40">
        <v>80466.3</v>
      </c>
    </row>
    <row r="7" spans="1:6">
      <c r="A7" s="39">
        <v>1401</v>
      </c>
      <c r="B7" s="39">
        <f>A7</f>
        <v>1401</v>
      </c>
      <c r="C7" s="39">
        <f>A8</f>
        <v>102</v>
      </c>
      <c r="D7" s="39" t="str">
        <f>A9</f>
        <v>شرکت پخش هجرت</v>
      </c>
      <c r="E7" s="39">
        <f>A10</f>
        <v>110086.9</v>
      </c>
      <c r="F7" s="39">
        <f>A11</f>
        <v>62395.7</v>
      </c>
    </row>
    <row r="8" spans="1:6">
      <c r="A8" s="39">
        <v>102</v>
      </c>
    </row>
    <row r="9" spans="1:6">
      <c r="A9" s="39" t="s">
        <v>128</v>
      </c>
    </row>
    <row r="10" spans="1:6">
      <c r="A10" s="40">
        <v>110086.9</v>
      </c>
    </row>
    <row r="11" spans="1:6">
      <c r="A11" s="40">
        <v>62395.7</v>
      </c>
    </row>
    <row r="12" spans="1:6">
      <c r="A12" s="39">
        <v>1401</v>
      </c>
      <c r="B12" s="39">
        <f>A12</f>
        <v>1401</v>
      </c>
      <c r="C12" s="39">
        <f>A13</f>
        <v>103</v>
      </c>
      <c r="D12" s="39" t="str">
        <f>A14</f>
        <v>شرکت روغنکشی خرمشهر</v>
      </c>
      <c r="E12" s="39">
        <f>A15</f>
        <v>109345.8</v>
      </c>
      <c r="F12" s="39">
        <f>A16</f>
        <v>30186.3</v>
      </c>
    </row>
    <row r="13" spans="1:6">
      <c r="A13" s="39">
        <v>103</v>
      </c>
    </row>
    <row r="14" spans="1:6">
      <c r="A14" s="39" t="s">
        <v>129</v>
      </c>
    </row>
    <row r="15" spans="1:6">
      <c r="A15" s="40">
        <v>109345.8</v>
      </c>
    </row>
    <row r="16" spans="1:6">
      <c r="A16" s="40">
        <v>30186.3</v>
      </c>
    </row>
    <row r="17" spans="1:6">
      <c r="A17" s="39">
        <v>1401</v>
      </c>
      <c r="B17" s="39">
        <f>A17</f>
        <v>1401</v>
      </c>
      <c r="C17" s="39">
        <f>A18</f>
        <v>104</v>
      </c>
      <c r="D17" s="39" t="str">
        <f>A19</f>
        <v>شرکت پتروشیمی لاله</v>
      </c>
      <c r="E17" s="39">
        <f>A20</f>
        <v>108565</v>
      </c>
      <c r="F17" s="39">
        <f>A21</f>
        <v>109801.8</v>
      </c>
    </row>
    <row r="18" spans="1:6">
      <c r="A18" s="39">
        <v>104</v>
      </c>
    </row>
    <row r="19" spans="1:6">
      <c r="A19" s="39" t="s">
        <v>130</v>
      </c>
    </row>
    <row r="20" spans="1:6">
      <c r="A20" s="41">
        <v>108565</v>
      </c>
    </row>
    <row r="21" spans="1:6">
      <c r="A21" s="40">
        <v>109801.8</v>
      </c>
    </row>
    <row r="22" spans="1:6">
      <c r="A22" s="39">
        <v>1401</v>
      </c>
      <c r="B22" s="39">
        <f>A22</f>
        <v>1401</v>
      </c>
      <c r="C22" s="39">
        <f>A23</f>
        <v>105</v>
      </c>
      <c r="D22" s="39" t="str">
        <f>A24</f>
        <v>شرکت سرمایه گذاری توکا فولاد (هولدینگ)</v>
      </c>
      <c r="E22" s="39">
        <f>A25</f>
        <v>107689.8</v>
      </c>
      <c r="F22" s="39">
        <f>A26</f>
        <v>79740.600000000006</v>
      </c>
    </row>
    <row r="23" spans="1:6">
      <c r="A23" s="39">
        <v>105</v>
      </c>
    </row>
    <row r="24" spans="1:6">
      <c r="A24" s="39" t="s">
        <v>131</v>
      </c>
    </row>
    <row r="25" spans="1:6">
      <c r="A25" s="40">
        <v>107689.8</v>
      </c>
    </row>
    <row r="26" spans="1:6">
      <c r="A26" s="40">
        <v>79740.600000000006</v>
      </c>
    </row>
    <row r="27" spans="1:6">
      <c r="A27" s="39">
        <v>1401</v>
      </c>
      <c r="B27" s="39">
        <f>A27</f>
        <v>1401</v>
      </c>
      <c r="C27" s="39">
        <f>A28</f>
        <v>106</v>
      </c>
      <c r="D27" s="39" t="str">
        <f>A29</f>
        <v>شرکت بیمه پارسیان (هولدینگ)</v>
      </c>
      <c r="E27" s="39">
        <f>A30</f>
        <v>105907.8</v>
      </c>
      <c r="F27" s="39">
        <f>A31</f>
        <v>60768.3</v>
      </c>
    </row>
    <row r="28" spans="1:6">
      <c r="A28" s="39">
        <v>106</v>
      </c>
    </row>
    <row r="29" spans="1:6">
      <c r="A29" s="39" t="s">
        <v>132</v>
      </c>
    </row>
    <row r="30" spans="1:6">
      <c r="A30" s="40">
        <v>105907.8</v>
      </c>
    </row>
    <row r="31" spans="1:6">
      <c r="A31" s="40">
        <v>60768.3</v>
      </c>
    </row>
    <row r="32" spans="1:6">
      <c r="A32" s="39">
        <v>1401</v>
      </c>
      <c r="B32" s="39">
        <f>A32</f>
        <v>1401</v>
      </c>
      <c r="C32" s="39">
        <f>A33</f>
        <v>107</v>
      </c>
      <c r="D32" s="39" t="str">
        <f>A34</f>
        <v>شرکت فرآوری معدنی اپال کانی پارس (هولدینگ)</v>
      </c>
      <c r="E32" s="39">
        <f>A35</f>
        <v>102469.6</v>
      </c>
      <c r="F32" s="39">
        <f>A36</f>
        <v>131714.70000000001</v>
      </c>
    </row>
    <row r="33" spans="1:6">
      <c r="A33" s="39">
        <v>107</v>
      </c>
    </row>
    <row r="34" spans="1:6">
      <c r="A34" s="39" t="s">
        <v>133</v>
      </c>
    </row>
    <row r="35" spans="1:6">
      <c r="A35" s="40">
        <v>102469.6</v>
      </c>
    </row>
    <row r="36" spans="1:6">
      <c r="A36" s="40">
        <v>131714.70000000001</v>
      </c>
    </row>
    <row r="37" spans="1:6">
      <c r="A37" s="39">
        <v>1401</v>
      </c>
      <c r="B37" s="39">
        <f>A37</f>
        <v>1401</v>
      </c>
      <c r="C37" s="39">
        <f>A38</f>
        <v>108</v>
      </c>
      <c r="D37" s="39" t="str">
        <f>A39</f>
        <v>شرکت گروه صنعتی بارز (هولدینگ)</v>
      </c>
      <c r="E37" s="39">
        <f>A40</f>
        <v>97188.3</v>
      </c>
      <c r="F37" s="39">
        <f>A41</f>
        <v>71531.399999999994</v>
      </c>
    </row>
    <row r="38" spans="1:6">
      <c r="A38" s="39">
        <v>108</v>
      </c>
    </row>
    <row r="39" spans="1:6">
      <c r="A39" s="39" t="s">
        <v>134</v>
      </c>
    </row>
    <row r="40" spans="1:6">
      <c r="A40" s="40">
        <v>97188.3</v>
      </c>
    </row>
    <row r="41" spans="1:6">
      <c r="A41" s="40">
        <v>71531.399999999994</v>
      </c>
    </row>
    <row r="42" spans="1:6">
      <c r="A42" s="39">
        <v>1401</v>
      </c>
      <c r="B42" s="39">
        <f>A42</f>
        <v>1401</v>
      </c>
      <c r="C42" s="39">
        <f>A43</f>
        <v>109</v>
      </c>
      <c r="D42" s="39" t="str">
        <f>A44</f>
        <v>شرکت سرمایه گذاری صنایع پتروشیمی (هولدینگ)</v>
      </c>
      <c r="E42" s="39">
        <f>A45</f>
        <v>97062.1</v>
      </c>
      <c r="F42" s="39">
        <f>A46</f>
        <v>63568.9</v>
      </c>
    </row>
    <row r="43" spans="1:6">
      <c r="A43" s="39">
        <v>109</v>
      </c>
    </row>
    <row r="44" spans="1:6">
      <c r="A44" s="39" t="s">
        <v>135</v>
      </c>
    </row>
    <row r="45" spans="1:6">
      <c r="A45" s="40">
        <v>97062.1</v>
      </c>
    </row>
    <row r="46" spans="1:6">
      <c r="A46" s="40">
        <v>63568.9</v>
      </c>
    </row>
    <row r="47" spans="1:6">
      <c r="A47" s="39">
        <v>1401</v>
      </c>
      <c r="B47" s="39">
        <f>A47</f>
        <v>1401</v>
      </c>
      <c r="C47" s="39">
        <f>A48</f>
        <v>110</v>
      </c>
      <c r="D47" s="39" t="str">
        <f>A49</f>
        <v>شرکت پلی پروپیلن جم</v>
      </c>
      <c r="E47" s="39">
        <f>A50</f>
        <v>94562.8</v>
      </c>
      <c r="F47" s="39">
        <f>A51</f>
        <v>93198.5</v>
      </c>
    </row>
    <row r="48" spans="1:6">
      <c r="A48" s="39">
        <v>110</v>
      </c>
    </row>
    <row r="49" spans="1:6">
      <c r="A49" s="39" t="s">
        <v>136</v>
      </c>
    </row>
    <row r="50" spans="1:6">
      <c r="A50" s="40">
        <v>94562.8</v>
      </c>
    </row>
    <row r="51" spans="1:6">
      <c r="A51" s="40">
        <v>93198.5</v>
      </c>
    </row>
    <row r="52" spans="1:6">
      <c r="A52" s="39">
        <v>1401</v>
      </c>
      <c r="B52" s="39">
        <f>A52</f>
        <v>1401</v>
      </c>
      <c r="C52" s="39">
        <f>A53</f>
        <v>111</v>
      </c>
      <c r="D52" s="39" t="str">
        <f>A54</f>
        <v>شرکت صبا فولاد خلیج فارس</v>
      </c>
      <c r="E52" s="39">
        <f>A55</f>
        <v>93829</v>
      </c>
      <c r="F52" s="39">
        <f>A56</f>
        <v>64480</v>
      </c>
    </row>
    <row r="53" spans="1:6">
      <c r="A53" s="39">
        <v>111</v>
      </c>
    </row>
    <row r="54" spans="1:6">
      <c r="A54" s="39" t="s">
        <v>137</v>
      </c>
    </row>
    <row r="55" spans="1:6">
      <c r="A55" s="41">
        <v>93829</v>
      </c>
    </row>
    <row r="56" spans="1:6">
      <c r="A56" s="41">
        <v>64480</v>
      </c>
    </row>
    <row r="57" spans="1:6">
      <c r="A57" s="39">
        <v>1401</v>
      </c>
      <c r="B57" s="39">
        <f>A57</f>
        <v>1401</v>
      </c>
      <c r="C57" s="39">
        <f>A58</f>
        <v>112</v>
      </c>
      <c r="D57" s="39" t="str">
        <f>A59</f>
        <v>شرکت پتروشیمی فن آوران (هولدینگ)</v>
      </c>
      <c r="E57" s="39">
        <f>A60</f>
        <v>93689.3</v>
      </c>
      <c r="F57" s="39">
        <f>A61</f>
        <v>102705.2</v>
      </c>
    </row>
    <row r="58" spans="1:6">
      <c r="A58" s="39">
        <v>112</v>
      </c>
    </row>
    <row r="59" spans="1:6">
      <c r="A59" s="39" t="s">
        <v>138</v>
      </c>
    </row>
    <row r="60" spans="1:6">
      <c r="A60" s="40">
        <v>93689.3</v>
      </c>
    </row>
    <row r="61" spans="1:6">
      <c r="A61" s="40">
        <v>102705.2</v>
      </c>
    </row>
    <row r="62" spans="1:6">
      <c r="A62" s="39">
        <v>1401</v>
      </c>
      <c r="B62" s="39">
        <f>A62</f>
        <v>1401</v>
      </c>
      <c r="C62" s="39">
        <f>A63</f>
        <v>113</v>
      </c>
      <c r="D62" s="39" t="str">
        <f>A64</f>
        <v>شرکت فولاد متیل (هولدینگ)</v>
      </c>
      <c r="E62" s="39">
        <f>A65</f>
        <v>93479.7</v>
      </c>
      <c r="F62" s="39">
        <f>A66</f>
        <v>74070.100000000006</v>
      </c>
    </row>
    <row r="63" spans="1:6">
      <c r="A63" s="39">
        <v>113</v>
      </c>
    </row>
    <row r="64" spans="1:6">
      <c r="A64" s="39" t="s">
        <v>139</v>
      </c>
    </row>
    <row r="65" spans="1:6">
      <c r="A65" s="40">
        <v>93479.7</v>
      </c>
    </row>
    <row r="66" spans="1:6">
      <c r="A66" s="40">
        <v>74070.100000000006</v>
      </c>
    </row>
    <row r="67" spans="1:6">
      <c r="A67" s="39">
        <v>1401</v>
      </c>
      <c r="B67" s="39">
        <f>A67</f>
        <v>1401</v>
      </c>
      <c r="C67" s="39">
        <f>A68</f>
        <v>114</v>
      </c>
      <c r="D67" s="39" t="str">
        <f>A69</f>
        <v>شرکت بهمن دیزل (هولدینگ)</v>
      </c>
      <c r="E67" s="39">
        <f>A70</f>
        <v>92121.600000000006</v>
      </c>
      <c r="F67" s="39">
        <f>A71</f>
        <v>27915.9</v>
      </c>
    </row>
    <row r="68" spans="1:6">
      <c r="A68" s="39">
        <v>114</v>
      </c>
    </row>
    <row r="69" spans="1:6">
      <c r="A69" s="39" t="s">
        <v>140</v>
      </c>
    </row>
    <row r="70" spans="1:6">
      <c r="A70" s="40">
        <v>92121.600000000006</v>
      </c>
    </row>
    <row r="71" spans="1:6">
      <c r="A71" s="40">
        <v>27915.9</v>
      </c>
    </row>
    <row r="72" spans="1:6">
      <c r="A72" s="39">
        <v>1401</v>
      </c>
      <c r="B72" s="39">
        <f>A72</f>
        <v>1401</v>
      </c>
      <c r="C72" s="39">
        <f>A73</f>
        <v>115</v>
      </c>
      <c r="D72" s="39" t="str">
        <f>A74</f>
        <v>شرکت ورق خودرو چهارمحال و بختیاری</v>
      </c>
      <c r="E72" s="39">
        <f>A75</f>
        <v>87350.1</v>
      </c>
      <c r="F72" s="39">
        <f>A76</f>
        <v>63860.4</v>
      </c>
    </row>
    <row r="73" spans="1:6">
      <c r="A73" s="39">
        <v>115</v>
      </c>
    </row>
    <row r="74" spans="1:6">
      <c r="A74" s="39" t="s">
        <v>141</v>
      </c>
    </row>
    <row r="75" spans="1:6">
      <c r="A75" s="40">
        <v>87350.1</v>
      </c>
    </row>
    <row r="76" spans="1:6">
      <c r="A76" s="40">
        <v>63860.4</v>
      </c>
    </row>
    <row r="77" spans="1:6">
      <c r="A77" s="39">
        <v>1401</v>
      </c>
      <c r="B77" s="39">
        <f>A77</f>
        <v>1401</v>
      </c>
      <c r="C77" s="39">
        <f>A78</f>
        <v>116</v>
      </c>
      <c r="D77" s="39" t="str">
        <f>A79</f>
        <v>شرکت آهن و فولاد غدیر ایرانیان (هولدینگ)</v>
      </c>
      <c r="E77" s="39">
        <f>A80</f>
        <v>86253.7</v>
      </c>
      <c r="F77" s="39">
        <f>A81</f>
        <v>90325.3</v>
      </c>
    </row>
    <row r="78" spans="1:6">
      <c r="A78" s="39">
        <v>116</v>
      </c>
    </row>
    <row r="79" spans="1:6">
      <c r="A79" s="39" t="s">
        <v>142</v>
      </c>
    </row>
    <row r="80" spans="1:6">
      <c r="A80" s="40">
        <v>86253.7</v>
      </c>
    </row>
    <row r="81" spans="1:6">
      <c r="A81" s="40">
        <v>90325.3</v>
      </c>
    </row>
    <row r="82" spans="1:6">
      <c r="A82" s="39">
        <v>1401</v>
      </c>
      <c r="B82" s="39">
        <f>A82</f>
        <v>1401</v>
      </c>
      <c r="C82" s="39">
        <f>A83</f>
        <v>117</v>
      </c>
      <c r="D82" s="39" t="str">
        <f>A84</f>
        <v>شرکت سرمایه گذاری صنایع شیمیایی ایران (هولدینگ)</v>
      </c>
      <c r="E82" s="39">
        <f>A85</f>
        <v>84177.3</v>
      </c>
      <c r="F82" s="39">
        <f>A86</f>
        <v>56332.5</v>
      </c>
    </row>
    <row r="83" spans="1:6">
      <c r="A83" s="39">
        <v>117</v>
      </c>
    </row>
    <row r="84" spans="1:6">
      <c r="A84" s="39" t="s">
        <v>143</v>
      </c>
    </row>
    <row r="85" spans="1:6">
      <c r="A85" s="40">
        <v>84177.3</v>
      </c>
    </row>
    <row r="86" spans="1:6">
      <c r="A86" s="40">
        <v>56332.5</v>
      </c>
    </row>
    <row r="87" spans="1:6">
      <c r="A87" s="39">
        <v>1401</v>
      </c>
      <c r="B87" s="39">
        <f>A87</f>
        <v>1401</v>
      </c>
      <c r="C87" s="39">
        <f>A88</f>
        <v>118</v>
      </c>
      <c r="D87" s="39" t="str">
        <f>A89</f>
        <v>شرکت گروه صنعتی پاکشو (هولدینگ)</v>
      </c>
      <c r="E87" s="39">
        <f>A90</f>
        <v>83215.5</v>
      </c>
      <c r="F87" s="39">
        <f>A91</f>
        <v>60259.5</v>
      </c>
    </row>
    <row r="88" spans="1:6">
      <c r="A88" s="39">
        <v>118</v>
      </c>
    </row>
    <row r="89" spans="1:6">
      <c r="A89" s="39" t="s">
        <v>144</v>
      </c>
    </row>
    <row r="90" spans="1:6">
      <c r="A90" s="40">
        <v>83215.5</v>
      </c>
    </row>
    <row r="91" spans="1:6">
      <c r="A91" s="40">
        <v>60259.5</v>
      </c>
    </row>
    <row r="92" spans="1:6">
      <c r="A92" s="39">
        <v>1401</v>
      </c>
      <c r="B92" s="39">
        <f>A92</f>
        <v>1401</v>
      </c>
      <c r="C92" s="39">
        <f>A93</f>
        <v>119</v>
      </c>
      <c r="D92" s="39" t="str">
        <f>A94</f>
        <v>شرکت صنایع پتروشیمی کرمانشاه</v>
      </c>
      <c r="E92" s="39">
        <f>A95</f>
        <v>82830.600000000006</v>
      </c>
      <c r="F92" s="39">
        <f>A96</f>
        <v>61505.5</v>
      </c>
    </row>
    <row r="93" spans="1:6">
      <c r="A93" s="39">
        <v>119</v>
      </c>
    </row>
    <row r="94" spans="1:6">
      <c r="A94" s="39" t="s">
        <v>145</v>
      </c>
    </row>
    <row r="95" spans="1:6">
      <c r="A95" s="40">
        <v>82830.600000000006</v>
      </c>
    </row>
    <row r="96" spans="1:6">
      <c r="A96" s="40">
        <v>61505.5</v>
      </c>
    </row>
    <row r="97" spans="1:6">
      <c r="A97" s="39">
        <v>1401</v>
      </c>
      <c r="B97" s="39">
        <f>A97</f>
        <v>1401</v>
      </c>
      <c r="C97" s="39">
        <f>A98</f>
        <v>120</v>
      </c>
      <c r="D97" s="39" t="str">
        <f>A99</f>
        <v>شرکت پایا سامان پارس (هولدینگ)</v>
      </c>
      <c r="E97" s="39">
        <f>A100</f>
        <v>80673.100000000006</v>
      </c>
      <c r="F97" s="39">
        <f>A101</f>
        <v>56799.7</v>
      </c>
    </row>
    <row r="98" spans="1:6">
      <c r="A98" s="39">
        <v>120</v>
      </c>
    </row>
    <row r="99" spans="1:6">
      <c r="A99" s="39" t="s">
        <v>146</v>
      </c>
    </row>
    <row r="100" spans="1:6">
      <c r="A100" s="40">
        <v>80673.100000000006</v>
      </c>
    </row>
    <row r="101" spans="1:6">
      <c r="A101" s="40">
        <v>56799.7</v>
      </c>
    </row>
    <row r="102" spans="1:6">
      <c r="A102" s="39">
        <v>1401</v>
      </c>
      <c r="B102" s="39">
        <f>A102</f>
        <v>1401</v>
      </c>
      <c r="C102" s="39">
        <f>A103</f>
        <v>121</v>
      </c>
      <c r="D102" s="39" t="str">
        <f>A104</f>
        <v>شرکت صنایع مس شهید باهنر</v>
      </c>
      <c r="E102" s="39">
        <f>A105</f>
        <v>79271.5</v>
      </c>
      <c r="F102" s="39">
        <f>A106</f>
        <v>56126.6</v>
      </c>
    </row>
    <row r="103" spans="1:6">
      <c r="A103" s="39">
        <v>121</v>
      </c>
    </row>
    <row r="104" spans="1:6">
      <c r="A104" s="39" t="s">
        <v>147</v>
      </c>
    </row>
    <row r="105" spans="1:6">
      <c r="A105" s="40">
        <v>79271.5</v>
      </c>
    </row>
    <row r="106" spans="1:6">
      <c r="A106" s="40">
        <v>56126.6</v>
      </c>
    </row>
    <row r="107" spans="1:6">
      <c r="A107" s="39">
        <v>1401</v>
      </c>
      <c r="B107" s="39">
        <f>A107</f>
        <v>1401</v>
      </c>
      <c r="C107" s="39">
        <f>A108</f>
        <v>122</v>
      </c>
      <c r="D107" s="39" t="str">
        <f>A109</f>
        <v>شرکت ملی انفورماتیک (هولدینگ)</v>
      </c>
      <c r="E107" s="39">
        <f>A110</f>
        <v>76843.3</v>
      </c>
      <c r="F107" s="39">
        <f>A111</f>
        <v>57788.6</v>
      </c>
    </row>
    <row r="108" spans="1:6">
      <c r="A108" s="39">
        <v>122</v>
      </c>
    </row>
    <row r="109" spans="1:6">
      <c r="A109" s="39" t="s">
        <v>148</v>
      </c>
    </row>
    <row r="110" spans="1:6">
      <c r="A110" s="40">
        <v>76843.3</v>
      </c>
    </row>
    <row r="111" spans="1:6">
      <c r="A111" s="40">
        <v>57788.6</v>
      </c>
    </row>
    <row r="112" spans="1:6">
      <c r="A112" s="39">
        <v>1401</v>
      </c>
      <c r="B112" s="39">
        <f>A112</f>
        <v>1401</v>
      </c>
      <c r="C112" s="39">
        <f>A113</f>
        <v>123</v>
      </c>
      <c r="D112" s="39" t="str">
        <f>A114</f>
        <v>شرکت صنایع آهن و فولاد سرمد ابر کوه</v>
      </c>
      <c r="E112" s="39">
        <f>A115</f>
        <v>76177.3</v>
      </c>
      <c r="F112" s="39">
        <f>A116</f>
        <v>49008.5</v>
      </c>
    </row>
    <row r="113" spans="1:6">
      <c r="A113" s="39">
        <v>123</v>
      </c>
    </row>
    <row r="114" spans="1:6">
      <c r="A114" s="39" t="s">
        <v>149</v>
      </c>
    </row>
    <row r="115" spans="1:6">
      <c r="A115" s="40">
        <v>76177.3</v>
      </c>
    </row>
    <row r="116" spans="1:6">
      <c r="A116" s="40">
        <v>49008.5</v>
      </c>
    </row>
    <row r="117" spans="1:6">
      <c r="A117" s="39">
        <v>1401</v>
      </c>
      <c r="B117" s="39">
        <f>A117</f>
        <v>1401</v>
      </c>
      <c r="C117" s="39">
        <f>A118</f>
        <v>124</v>
      </c>
      <c r="D117" s="39" t="str">
        <f>A119</f>
        <v>شرکت پارس تابلو (هولدینگ)</v>
      </c>
      <c r="E117" s="39">
        <f>A120</f>
        <v>74916.100000000006</v>
      </c>
      <c r="F117" s="39">
        <f>A121</f>
        <v>29993</v>
      </c>
    </row>
    <row r="118" spans="1:6">
      <c r="A118" s="39">
        <v>124</v>
      </c>
    </row>
    <row r="119" spans="1:6">
      <c r="A119" s="39" t="s">
        <v>150</v>
      </c>
    </row>
    <row r="120" spans="1:6">
      <c r="A120" s="40">
        <v>74916.100000000006</v>
      </c>
    </row>
    <row r="121" spans="1:6">
      <c r="A121" s="41">
        <v>29993</v>
      </c>
    </row>
    <row r="122" spans="1:6">
      <c r="A122" s="39">
        <v>1401</v>
      </c>
      <c r="B122" s="39">
        <f>A122</f>
        <v>1401</v>
      </c>
      <c r="C122" s="39">
        <f>A123</f>
        <v>125</v>
      </c>
      <c r="D122" s="39" t="str">
        <f>A124</f>
        <v>شرکت گسترش انرژی پاسارگاد (هولدینگ)</v>
      </c>
      <c r="E122" s="39">
        <f>A125</f>
        <v>74223</v>
      </c>
      <c r="F122" s="39">
        <f>A126</f>
        <v>25660</v>
      </c>
    </row>
    <row r="123" spans="1:6">
      <c r="A123" s="39">
        <v>125</v>
      </c>
    </row>
    <row r="124" spans="1:6">
      <c r="A124" s="39" t="s">
        <v>151</v>
      </c>
    </row>
    <row r="125" spans="1:6">
      <c r="A125" s="41">
        <v>74223</v>
      </c>
    </row>
    <row r="126" spans="1:6">
      <c r="A126" s="41">
        <v>25660</v>
      </c>
    </row>
    <row r="127" spans="1:6">
      <c r="A127" s="39">
        <v>1401</v>
      </c>
      <c r="B127" s="39">
        <f>A127</f>
        <v>1401</v>
      </c>
      <c r="C127" s="39">
        <f>A128</f>
        <v>126</v>
      </c>
      <c r="D127" s="39" t="str">
        <f>A129</f>
        <v>شرکت آسان پرداخت پرشین (هولدینگ)</v>
      </c>
      <c r="E127" s="39">
        <f>A130</f>
        <v>73452.399999999994</v>
      </c>
      <c r="F127" s="39">
        <f>A131</f>
        <v>65053.2</v>
      </c>
    </row>
    <row r="128" spans="1:6">
      <c r="A128" s="39">
        <v>126</v>
      </c>
    </row>
    <row r="129" spans="1:6">
      <c r="A129" s="39" t="s">
        <v>152</v>
      </c>
    </row>
    <row r="130" spans="1:6">
      <c r="A130" s="40">
        <v>73452.399999999994</v>
      </c>
    </row>
    <row r="131" spans="1:6">
      <c r="A131" s="40">
        <v>65053.2</v>
      </c>
    </row>
    <row r="132" spans="1:6">
      <c r="A132" s="39">
        <v>1401</v>
      </c>
      <c r="B132" s="39">
        <f>A132</f>
        <v>1401</v>
      </c>
      <c r="C132" s="39">
        <f>A133</f>
        <v>127</v>
      </c>
      <c r="D132" s="39" t="str">
        <f>A134</f>
        <v>شرکت احیاء استیل فولاد بافت (هولدینگ)</v>
      </c>
      <c r="E132" s="39">
        <f>A135</f>
        <v>71340.399999999994</v>
      </c>
      <c r="F132" s="39">
        <f>A136</f>
        <v>65167</v>
      </c>
    </row>
    <row r="133" spans="1:6">
      <c r="A133" s="39">
        <v>127</v>
      </c>
    </row>
    <row r="134" spans="1:6">
      <c r="A134" s="39" t="s">
        <v>153</v>
      </c>
    </row>
    <row r="135" spans="1:6">
      <c r="A135" s="40">
        <v>71340.399999999994</v>
      </c>
    </row>
    <row r="136" spans="1:6">
      <c r="A136" s="41">
        <v>65167</v>
      </c>
    </row>
    <row r="137" spans="1:6">
      <c r="A137" s="39">
        <v>1401</v>
      </c>
      <c r="B137" s="39">
        <f>A137</f>
        <v>1401</v>
      </c>
      <c r="C137" s="39">
        <f>A138</f>
        <v>128</v>
      </c>
      <c r="D137" s="39" t="str">
        <f>A139</f>
        <v>شرکت ستاره درخشان همراه کیش</v>
      </c>
      <c r="E137" s="39">
        <f>A140</f>
        <v>70669.100000000006</v>
      </c>
      <c r="F137" s="39">
        <f>A141</f>
        <v>46013.2</v>
      </c>
    </row>
    <row r="138" spans="1:6">
      <c r="A138" s="39">
        <v>128</v>
      </c>
    </row>
    <row r="139" spans="1:6">
      <c r="A139" s="39" t="s">
        <v>154</v>
      </c>
    </row>
    <row r="140" spans="1:6">
      <c r="A140" s="40">
        <v>70669.100000000006</v>
      </c>
    </row>
    <row r="141" spans="1:6">
      <c r="A141" s="40">
        <v>46013.2</v>
      </c>
    </row>
    <row r="142" spans="1:6">
      <c r="A142" s="39">
        <v>1401</v>
      </c>
      <c r="B142" s="39">
        <f>A142</f>
        <v>1401</v>
      </c>
      <c r="C142" s="39">
        <f>A143</f>
        <v>129</v>
      </c>
      <c r="D142" s="39" t="str">
        <f>A144</f>
        <v>شرکت صنعتی و معدنی توسعه فراگیر سناباد</v>
      </c>
      <c r="E142" s="39">
        <f>A145</f>
        <v>70537.100000000006</v>
      </c>
      <c r="F142" s="39">
        <f>A146</f>
        <v>72166.399999999994</v>
      </c>
    </row>
    <row r="143" spans="1:6">
      <c r="A143" s="39">
        <v>129</v>
      </c>
    </row>
    <row r="144" spans="1:6">
      <c r="A144" s="39" t="s">
        <v>155</v>
      </c>
    </row>
    <row r="145" spans="1:6">
      <c r="A145" s="40">
        <v>70537.100000000006</v>
      </c>
    </row>
    <row r="146" spans="1:6">
      <c r="A146" s="40">
        <v>72166.399999999994</v>
      </c>
    </row>
    <row r="147" spans="1:6">
      <c r="A147" s="39">
        <v>1401</v>
      </c>
      <c r="B147" s="39">
        <f>A147</f>
        <v>1401</v>
      </c>
      <c r="C147" s="39">
        <f>A148</f>
        <v>130</v>
      </c>
      <c r="D147" s="39" t="str">
        <f>A149</f>
        <v>شرکت صنعتی و معدنی اپال پارسیان سنگان</v>
      </c>
      <c r="E147" s="39">
        <f>A150</f>
        <v>69785.899999999994</v>
      </c>
      <c r="F147" s="39">
        <f>A151</f>
        <v>98657.600000000006</v>
      </c>
    </row>
    <row r="148" spans="1:6">
      <c r="A148" s="39">
        <v>130</v>
      </c>
    </row>
    <row r="149" spans="1:6">
      <c r="A149" s="39" t="s">
        <v>156</v>
      </c>
    </row>
    <row r="150" spans="1:6">
      <c r="A150" s="40">
        <v>69785.899999999994</v>
      </c>
    </row>
    <row r="151" spans="1:6">
      <c r="A151" s="40">
        <v>98657.600000000006</v>
      </c>
    </row>
    <row r="152" spans="1:6">
      <c r="A152" s="39">
        <v>1401</v>
      </c>
      <c r="B152" s="39">
        <f>A152</f>
        <v>1401</v>
      </c>
      <c r="C152" s="39">
        <f>A153</f>
        <v>131</v>
      </c>
      <c r="D152" s="39" t="str">
        <f>A154</f>
        <v>شرکت آدورا طب</v>
      </c>
      <c r="E152" s="39">
        <f>A155</f>
        <v>69577.7</v>
      </c>
      <c r="F152" s="39">
        <f>A156</f>
        <v>44171</v>
      </c>
    </row>
    <row r="153" spans="1:6">
      <c r="A153" s="39">
        <v>131</v>
      </c>
    </row>
    <row r="154" spans="1:6">
      <c r="A154" s="39" t="s">
        <v>157</v>
      </c>
    </row>
    <row r="155" spans="1:6">
      <c r="A155" s="40">
        <v>69577.7</v>
      </c>
    </row>
    <row r="156" spans="1:6">
      <c r="A156" s="41">
        <v>44171</v>
      </c>
    </row>
    <row r="157" spans="1:6">
      <c r="A157" s="39">
        <v>1401</v>
      </c>
      <c r="B157" s="39">
        <f>A157</f>
        <v>1401</v>
      </c>
      <c r="C157" s="39">
        <f>A158</f>
        <v>132</v>
      </c>
      <c r="D157" s="39" t="str">
        <f>A159</f>
        <v>شرکت اسپادانا قیر پاسارگاد (هولدینگ)</v>
      </c>
      <c r="E157" s="39">
        <f>A160</f>
        <v>68847.600000000006</v>
      </c>
      <c r="F157" s="39">
        <f>A161</f>
        <v>44357.1</v>
      </c>
    </row>
    <row r="158" spans="1:6">
      <c r="A158" s="39">
        <v>132</v>
      </c>
    </row>
    <row r="159" spans="1:6">
      <c r="A159" s="39" t="s">
        <v>158</v>
      </c>
    </row>
    <row r="160" spans="1:6">
      <c r="A160" s="40">
        <v>68847.600000000006</v>
      </c>
    </row>
    <row r="161" spans="1:6">
      <c r="A161" s="40">
        <v>44357.1</v>
      </c>
    </row>
    <row r="162" spans="1:6">
      <c r="A162" s="39">
        <v>1401</v>
      </c>
      <c r="B162" s="39">
        <f>A162</f>
        <v>1401</v>
      </c>
      <c r="C162" s="39">
        <f>A163</f>
        <v>133</v>
      </c>
      <c r="D162" s="39" t="str">
        <f>A164</f>
        <v>شرکت مالی و سرمایه گذاری پیشرو ایران (هولدینگ)</v>
      </c>
      <c r="E162" s="39">
        <f>A165</f>
        <v>68539.600000000006</v>
      </c>
      <c r="F162" s="39">
        <f>A166</f>
        <v>39412.699999999997</v>
      </c>
    </row>
    <row r="163" spans="1:6">
      <c r="A163" s="39">
        <v>133</v>
      </c>
    </row>
    <row r="164" spans="1:6">
      <c r="A164" s="39" t="s">
        <v>159</v>
      </c>
    </row>
    <row r="165" spans="1:6">
      <c r="A165" s="40">
        <v>68539.600000000006</v>
      </c>
    </row>
    <row r="166" spans="1:6">
      <c r="A166" s="40">
        <v>39412.699999999997</v>
      </c>
    </row>
    <row r="167" spans="1:6">
      <c r="A167" s="39">
        <v>1401</v>
      </c>
      <c r="B167" s="39">
        <f>A167</f>
        <v>1401</v>
      </c>
      <c r="C167" s="39">
        <f>A168</f>
        <v>134</v>
      </c>
      <c r="D167" s="39" t="str">
        <f>A169</f>
        <v>شرکت مهندسی و ساخت توربین مپنا-توگا</v>
      </c>
      <c r="E167" s="39">
        <f>A170</f>
        <v>68255</v>
      </c>
      <c r="F167" s="39">
        <f>A171</f>
        <v>30147.4</v>
      </c>
    </row>
    <row r="168" spans="1:6">
      <c r="A168" s="39">
        <v>134</v>
      </c>
    </row>
    <row r="169" spans="1:6">
      <c r="A169" s="39" t="s">
        <v>160</v>
      </c>
    </row>
    <row r="170" spans="1:6">
      <c r="A170" s="41">
        <v>68255</v>
      </c>
    </row>
    <row r="171" spans="1:6">
      <c r="A171" s="40">
        <v>30147.4</v>
      </c>
    </row>
    <row r="172" spans="1:6">
      <c r="A172" s="39">
        <v>1401</v>
      </c>
      <c r="B172" s="39">
        <f>A172</f>
        <v>1401</v>
      </c>
      <c r="C172" s="39">
        <f>A173</f>
        <v>135</v>
      </c>
      <c r="D172" s="39" t="str">
        <f>A174</f>
        <v>بانک توسعه تعاون (هولدینگ)</v>
      </c>
      <c r="E172" s="39">
        <f>A175</f>
        <v>66196</v>
      </c>
      <c r="F172" s="39">
        <f>A176</f>
        <v>43673.9</v>
      </c>
    </row>
    <row r="173" spans="1:6">
      <c r="A173" s="39">
        <v>135</v>
      </c>
    </row>
    <row r="174" spans="1:6">
      <c r="A174" s="39" t="s">
        <v>161</v>
      </c>
    </row>
    <row r="175" spans="1:6">
      <c r="A175" s="41">
        <v>66196</v>
      </c>
    </row>
    <row r="176" spans="1:6">
      <c r="A176" s="40">
        <v>43673.9</v>
      </c>
    </row>
    <row r="177" spans="1:6">
      <c r="A177" s="39">
        <v>1401</v>
      </c>
      <c r="B177" s="39">
        <f>A177</f>
        <v>1401</v>
      </c>
      <c r="C177" s="39">
        <f>A178</f>
        <v>136</v>
      </c>
      <c r="D177" s="39" t="str">
        <f>A179</f>
        <v>شرکت توسعه فرآوری صنایع و معادن ماهان سیرجان (هولدینگ)</v>
      </c>
      <c r="E177" s="39">
        <f>A180</f>
        <v>64352.800000000003</v>
      </c>
      <c r="F177" s="39">
        <f>A181</f>
        <v>58285.599999999999</v>
      </c>
    </row>
    <row r="178" spans="1:6">
      <c r="A178" s="39">
        <v>136</v>
      </c>
    </row>
    <row r="179" spans="1:6">
      <c r="A179" s="39" t="s">
        <v>162</v>
      </c>
    </row>
    <row r="180" spans="1:6">
      <c r="A180" s="40">
        <v>64352.800000000003</v>
      </c>
    </row>
    <row r="181" spans="1:6">
      <c r="A181" s="40">
        <v>58285.599999999999</v>
      </c>
    </row>
    <row r="182" spans="1:6">
      <c r="A182" s="39">
        <v>1401</v>
      </c>
      <c r="B182" s="39">
        <f>A182</f>
        <v>1401</v>
      </c>
      <c r="C182" s="39">
        <f>A183</f>
        <v>137</v>
      </c>
      <c r="D182" s="39" t="str">
        <f>A184</f>
        <v>شرکت سپیدماکیان (هولدینگ)</v>
      </c>
      <c r="E182" s="39">
        <f>A185</f>
        <v>64335.1</v>
      </c>
      <c r="F182" s="39">
        <f>A186</f>
        <v>31313.5</v>
      </c>
    </row>
    <row r="183" spans="1:6">
      <c r="A183" s="39">
        <v>137</v>
      </c>
    </row>
    <row r="184" spans="1:6">
      <c r="A184" s="39" t="s">
        <v>163</v>
      </c>
    </row>
    <row r="185" spans="1:6">
      <c r="A185" s="40">
        <v>64335.1</v>
      </c>
    </row>
    <row r="186" spans="1:6">
      <c r="A186" s="40">
        <v>31313.5</v>
      </c>
    </row>
    <row r="187" spans="1:6">
      <c r="A187" s="39">
        <v>1401</v>
      </c>
      <c r="B187" s="39">
        <f>A187</f>
        <v>1401</v>
      </c>
      <c r="C187" s="39">
        <f>A188</f>
        <v>138</v>
      </c>
      <c r="D187" s="39" t="str">
        <f>A189</f>
        <v>شرکت رایان ارتباط شب آهنگ</v>
      </c>
      <c r="E187" s="39">
        <f>A190</f>
        <v>63019</v>
      </c>
      <c r="F187" s="39">
        <f>A191</f>
        <v>40527.1</v>
      </c>
    </row>
    <row r="188" spans="1:6">
      <c r="A188" s="39">
        <v>138</v>
      </c>
    </row>
    <row r="189" spans="1:6">
      <c r="A189" s="39" t="s">
        <v>164</v>
      </c>
    </row>
    <row r="190" spans="1:6">
      <c r="A190" s="41">
        <v>63019</v>
      </c>
    </row>
    <row r="191" spans="1:6">
      <c r="A191" s="40">
        <v>40527.1</v>
      </c>
    </row>
    <row r="192" spans="1:6">
      <c r="A192" s="39">
        <v>1401</v>
      </c>
      <c r="B192" s="39">
        <f>A192</f>
        <v>1401</v>
      </c>
      <c r="C192" s="39">
        <f>A193</f>
        <v>139</v>
      </c>
      <c r="D192" s="39" t="str">
        <f>A194</f>
        <v>شرکت فناوری اطلاعات و ارتباطات پاسارگاد آریان (هولدینگ)</v>
      </c>
      <c r="E192" s="39">
        <f>A195</f>
        <v>62107.9</v>
      </c>
      <c r="F192" s="39">
        <f>A196</f>
        <v>44106.9</v>
      </c>
    </row>
    <row r="193" spans="1:6">
      <c r="A193" s="39">
        <v>139</v>
      </c>
    </row>
    <row r="194" spans="1:6">
      <c r="A194" s="39" t="s">
        <v>165</v>
      </c>
    </row>
    <row r="195" spans="1:6">
      <c r="A195" s="40">
        <v>62107.9</v>
      </c>
    </row>
    <row r="196" spans="1:6">
      <c r="A196" s="40">
        <v>44106.9</v>
      </c>
    </row>
    <row r="197" spans="1:6">
      <c r="A197" s="39">
        <v>1401</v>
      </c>
      <c r="B197" s="39">
        <f>A197</f>
        <v>1401</v>
      </c>
      <c r="C197" s="39">
        <f>A198</f>
        <v>140</v>
      </c>
      <c r="D197" s="39" t="str">
        <f>A199</f>
        <v>شرکت گروه فن آوران هوشمند بهسازان فردا (هولدینگ)</v>
      </c>
      <c r="E197" s="39">
        <f>A200</f>
        <v>60162.3</v>
      </c>
      <c r="F197" s="39">
        <f>A201</f>
        <v>48295.9</v>
      </c>
    </row>
    <row r="198" spans="1:6">
      <c r="A198" s="39">
        <v>140</v>
      </c>
    </row>
    <row r="199" spans="1:6">
      <c r="A199" s="39" t="s">
        <v>166</v>
      </c>
    </row>
    <row r="200" spans="1:6">
      <c r="A200" s="40">
        <v>60162.3</v>
      </c>
    </row>
    <row r="201" spans="1:6">
      <c r="A201" s="40">
        <v>48295.9</v>
      </c>
    </row>
    <row r="202" spans="1:6">
      <c r="A202" s="39">
        <v>1401</v>
      </c>
      <c r="B202" s="39">
        <f>A202</f>
        <v>1401</v>
      </c>
      <c r="C202" s="39">
        <f>A203</f>
        <v>141</v>
      </c>
      <c r="D202" s="39" t="str">
        <f>A204</f>
        <v>شرکت احداث و توسعه نیروگاههای سیکل ترکیبی مپنا توسعه دو</v>
      </c>
      <c r="E202" s="39">
        <f>A205</f>
        <v>60154.7</v>
      </c>
      <c r="F202" s="39">
        <f>A206</f>
        <v>33979.4</v>
      </c>
    </row>
    <row r="203" spans="1:6">
      <c r="A203" s="39">
        <v>141</v>
      </c>
    </row>
    <row r="204" spans="1:6">
      <c r="A204" s="39" t="s">
        <v>167</v>
      </c>
    </row>
    <row r="205" spans="1:6">
      <c r="A205" s="40">
        <v>60154.7</v>
      </c>
    </row>
    <row r="206" spans="1:6">
      <c r="A206" s="40">
        <v>33979.4</v>
      </c>
    </row>
    <row r="207" spans="1:6">
      <c r="A207" s="39">
        <v>1401</v>
      </c>
      <c r="B207" s="39">
        <f>A207</f>
        <v>1401</v>
      </c>
      <c r="C207" s="39">
        <f>A208</f>
        <v>142</v>
      </c>
      <c r="D207" s="39" t="str">
        <f>A209</f>
        <v>شرکت مجتمع صنایع و معادن احیاء سپاهان (هولدینگ)</v>
      </c>
      <c r="E207" s="39">
        <f>A210</f>
        <v>58590.9</v>
      </c>
      <c r="F207" s="39">
        <f>A211</f>
        <v>79368.800000000003</v>
      </c>
    </row>
    <row r="208" spans="1:6">
      <c r="A208" s="39">
        <v>142</v>
      </c>
    </row>
    <row r="209" spans="1:6">
      <c r="A209" s="39" t="s">
        <v>168</v>
      </c>
    </row>
    <row r="210" spans="1:6">
      <c r="A210" s="40">
        <v>58590.9</v>
      </c>
    </row>
    <row r="211" spans="1:6">
      <c r="A211" s="40">
        <v>79368.800000000003</v>
      </c>
    </row>
    <row r="212" spans="1:6">
      <c r="A212" s="39">
        <v>1401</v>
      </c>
      <c r="B212" s="39">
        <f>A212</f>
        <v>1401</v>
      </c>
      <c r="C212" s="39">
        <f>A213</f>
        <v>143</v>
      </c>
      <c r="D212" s="39" t="str">
        <f>A214</f>
        <v>شرکت بازرگانی سایپا یدک (هولدینگ)</v>
      </c>
      <c r="E212" s="39">
        <f>A215</f>
        <v>57484.800000000003</v>
      </c>
      <c r="F212" s="39">
        <f>A216</f>
        <v>31936.3</v>
      </c>
    </row>
    <row r="213" spans="1:6">
      <c r="A213" s="39">
        <v>143</v>
      </c>
    </row>
    <row r="214" spans="1:6">
      <c r="A214" s="39" t="s">
        <v>169</v>
      </c>
    </row>
    <row r="215" spans="1:6">
      <c r="A215" s="40">
        <v>57484.800000000003</v>
      </c>
    </row>
    <row r="216" spans="1:6">
      <c r="A216" s="40">
        <v>31936.3</v>
      </c>
    </row>
    <row r="217" spans="1:6">
      <c r="A217" s="39">
        <v>1401</v>
      </c>
      <c r="B217" s="39">
        <f>A217</f>
        <v>1401</v>
      </c>
      <c r="C217" s="39">
        <f>A218</f>
        <v>144</v>
      </c>
      <c r="D217" s="39" t="str">
        <f>A219</f>
        <v>شرکت سرمایه گذاری فرهنگیان (هولدینگ)</v>
      </c>
      <c r="E217" s="39">
        <f>A220</f>
        <v>56435.3</v>
      </c>
      <c r="F217" s="39">
        <f>A221</f>
        <v>49215.9</v>
      </c>
    </row>
    <row r="218" spans="1:6">
      <c r="A218" s="39">
        <v>144</v>
      </c>
    </row>
    <row r="219" spans="1:6">
      <c r="A219" s="39" t="s">
        <v>170</v>
      </c>
    </row>
    <row r="220" spans="1:6">
      <c r="A220" s="40">
        <v>56435.3</v>
      </c>
    </row>
    <row r="221" spans="1:6">
      <c r="A221" s="40">
        <v>49215.9</v>
      </c>
    </row>
    <row r="222" spans="1:6">
      <c r="A222" s="39">
        <v>1401</v>
      </c>
      <c r="B222" s="39">
        <f>A222</f>
        <v>1401</v>
      </c>
      <c r="C222" s="39">
        <f>A223</f>
        <v>145</v>
      </c>
      <c r="D222" s="39" t="str">
        <f>A224</f>
        <v>شرکت مهندسی خدمات صنعتی ایران خودرو (هولدینگ)</v>
      </c>
      <c r="E222" s="39">
        <f>A225</f>
        <v>56053.4</v>
      </c>
      <c r="F222" s="39">
        <f>A226</f>
        <v>29038.799999999999</v>
      </c>
    </row>
    <row r="223" spans="1:6">
      <c r="A223" s="39">
        <v>145</v>
      </c>
    </row>
    <row r="224" spans="1:6">
      <c r="A224" s="39" t="s">
        <v>171</v>
      </c>
    </row>
    <row r="225" spans="1:6">
      <c r="A225" s="40">
        <v>56053.4</v>
      </c>
    </row>
    <row r="226" spans="1:6">
      <c r="A226" s="40">
        <v>29038.799999999999</v>
      </c>
    </row>
    <row r="227" spans="1:6">
      <c r="A227" s="39">
        <v>1401</v>
      </c>
      <c r="B227" s="39">
        <f>A227</f>
        <v>1401</v>
      </c>
      <c r="C227" s="39">
        <f>A228</f>
        <v>146</v>
      </c>
      <c r="D227" s="39" t="str">
        <f>A229</f>
        <v>شرکت فولاد امیر کبیر کاشان</v>
      </c>
      <c r="E227" s="39">
        <f>A230</f>
        <v>55065.3</v>
      </c>
      <c r="F227" s="39">
        <f>A231</f>
        <v>53223.9</v>
      </c>
    </row>
    <row r="228" spans="1:6">
      <c r="A228" s="39">
        <v>146</v>
      </c>
    </row>
    <row r="229" spans="1:6">
      <c r="A229" s="39" t="s">
        <v>172</v>
      </c>
    </row>
    <row r="230" spans="1:6">
      <c r="A230" s="40">
        <v>55065.3</v>
      </c>
    </row>
    <row r="231" spans="1:6">
      <c r="A231" s="40">
        <v>53223.9</v>
      </c>
    </row>
    <row r="232" spans="1:6">
      <c r="A232" s="39">
        <v>1401</v>
      </c>
      <c r="B232" s="39">
        <f>A232</f>
        <v>1401</v>
      </c>
      <c r="C232" s="39">
        <f>A233</f>
        <v>147</v>
      </c>
      <c r="D232" s="39" t="str">
        <f>A234</f>
        <v>شرکت گروه توسعه مالی مهر آیندگان (هولدینگ)</v>
      </c>
      <c r="E232" s="39">
        <f>A235</f>
        <v>54023.199999999997</v>
      </c>
      <c r="F232" s="39">
        <f>A236</f>
        <v>31447.8</v>
      </c>
    </row>
    <row r="233" spans="1:6">
      <c r="A233" s="39">
        <v>147</v>
      </c>
    </row>
    <row r="234" spans="1:6">
      <c r="A234" s="39" t="s">
        <v>173</v>
      </c>
    </row>
    <row r="235" spans="1:6">
      <c r="A235" s="40">
        <v>54023.199999999997</v>
      </c>
    </row>
    <row r="236" spans="1:6">
      <c r="A236" s="40">
        <v>31447.8</v>
      </c>
    </row>
    <row r="237" spans="1:6">
      <c r="A237" s="39">
        <v>1401</v>
      </c>
      <c r="B237" s="39">
        <f>A237</f>
        <v>1401</v>
      </c>
      <c r="C237" s="39">
        <f>A238</f>
        <v>148</v>
      </c>
      <c r="D237" s="39" t="str">
        <f>A239</f>
        <v>شرکت خدمات ارزی و صرافی بانک مسکن</v>
      </c>
      <c r="E237" s="39">
        <f>A240</f>
        <v>53281.7</v>
      </c>
      <c r="F237" s="39">
        <f>A241</f>
        <v>46951</v>
      </c>
    </row>
    <row r="238" spans="1:6">
      <c r="A238" s="39">
        <v>148</v>
      </c>
    </row>
    <row r="239" spans="1:6">
      <c r="A239" s="39" t="s">
        <v>174</v>
      </c>
    </row>
    <row r="240" spans="1:6">
      <c r="A240" s="40">
        <v>53281.7</v>
      </c>
    </row>
    <row r="241" spans="1:6">
      <c r="A241" s="41">
        <v>46951</v>
      </c>
    </row>
    <row r="242" spans="1:6">
      <c r="A242" s="39">
        <v>1401</v>
      </c>
      <c r="B242" s="39">
        <f>A242</f>
        <v>1401</v>
      </c>
      <c r="C242" s="39">
        <f>A243</f>
        <v>149</v>
      </c>
      <c r="D242" s="39" t="str">
        <f>A244</f>
        <v>شرکت کیسون (هولدینگ)</v>
      </c>
      <c r="E242" s="39">
        <f>A245</f>
        <v>51084.3</v>
      </c>
      <c r="F242" s="39">
        <f>A246</f>
        <v>28709.200000000001</v>
      </c>
    </row>
    <row r="243" spans="1:6">
      <c r="A243" s="39">
        <v>149</v>
      </c>
    </row>
    <row r="244" spans="1:6">
      <c r="A244" s="39" t="s">
        <v>175</v>
      </c>
    </row>
    <row r="245" spans="1:6">
      <c r="A245" s="40">
        <v>51084.3</v>
      </c>
    </row>
    <row r="246" spans="1:6">
      <c r="A246" s="40">
        <v>28709.200000000001</v>
      </c>
    </row>
    <row r="247" spans="1:6">
      <c r="A247" s="39">
        <v>1401</v>
      </c>
      <c r="B247" s="39">
        <f>A247</f>
        <v>1401</v>
      </c>
      <c r="C247" s="39">
        <f>A248</f>
        <v>150</v>
      </c>
      <c r="D247" s="39" t="str">
        <f>A249</f>
        <v>شرکت بازرگانی صنایع شیر ایران</v>
      </c>
      <c r="E247" s="39">
        <f>A250</f>
        <v>50590.2</v>
      </c>
      <c r="F247" s="39">
        <f>A251</f>
        <v>32915.300000000003</v>
      </c>
    </row>
    <row r="248" spans="1:6">
      <c r="A248" s="39">
        <v>150</v>
      </c>
    </row>
    <row r="249" spans="1:6">
      <c r="A249" s="39" t="s">
        <v>176</v>
      </c>
    </row>
    <row r="250" spans="1:6">
      <c r="A250" s="40">
        <v>50590.2</v>
      </c>
    </row>
    <row r="251" spans="1:6">
      <c r="A251" s="40">
        <v>32915.300000000003</v>
      </c>
    </row>
    <row r="252" spans="1:6">
      <c r="A252" s="39">
        <v>1401</v>
      </c>
      <c r="B252" s="39">
        <f>A252</f>
        <v>1401</v>
      </c>
      <c r="C252" s="39">
        <f>A253</f>
        <v>151</v>
      </c>
      <c r="D252" s="39" t="str">
        <f>A254</f>
        <v>شرکت لبنیات پاستوریزه پاک (هولدینگ)</v>
      </c>
      <c r="E252" s="39">
        <f>A255</f>
        <v>49617.5</v>
      </c>
      <c r="F252" s="39">
        <f>A256</f>
        <v>26866.7</v>
      </c>
    </row>
    <row r="253" spans="1:6">
      <c r="A253" s="39">
        <v>151</v>
      </c>
    </row>
    <row r="254" spans="1:6">
      <c r="A254" s="39" t="s">
        <v>177</v>
      </c>
    </row>
    <row r="255" spans="1:6">
      <c r="A255" s="40">
        <v>49617.5</v>
      </c>
    </row>
    <row r="256" spans="1:6">
      <c r="A256" s="40">
        <v>26866.7</v>
      </c>
    </row>
    <row r="257" spans="1:6">
      <c r="A257" s="39">
        <v>1401</v>
      </c>
      <c r="B257" s="39">
        <f>A257</f>
        <v>1401</v>
      </c>
      <c r="C257" s="39">
        <f>A258</f>
        <v>152</v>
      </c>
      <c r="D257" s="39" t="str">
        <f>A259</f>
        <v>شرکت عمرانی و صنعتی پارس گرما (هولدینگ)</v>
      </c>
      <c r="E257" s="39">
        <f>A260</f>
        <v>48889</v>
      </c>
      <c r="F257" s="39">
        <f>A261</f>
        <v>29563.9</v>
      </c>
    </row>
    <row r="258" spans="1:6">
      <c r="A258" s="39">
        <v>152</v>
      </c>
    </row>
    <row r="259" spans="1:6">
      <c r="A259" s="39" t="s">
        <v>178</v>
      </c>
    </row>
    <row r="260" spans="1:6">
      <c r="A260" s="41">
        <v>48889</v>
      </c>
    </row>
    <row r="261" spans="1:6">
      <c r="A261" s="40">
        <v>29563.9</v>
      </c>
    </row>
    <row r="262" spans="1:6">
      <c r="A262" s="39">
        <v>1401</v>
      </c>
      <c r="B262" s="39">
        <f>A262</f>
        <v>1401</v>
      </c>
      <c r="C262" s="39">
        <f>A263</f>
        <v>153</v>
      </c>
      <c r="D262" s="39" t="str">
        <f>A264</f>
        <v>شرکت سیمان تهران (هولدینگ)</v>
      </c>
      <c r="E262" s="39">
        <f>A265</f>
        <v>47790.2</v>
      </c>
      <c r="F262" s="39">
        <f>A266</f>
        <v>28633.8</v>
      </c>
    </row>
    <row r="263" spans="1:6">
      <c r="A263" s="39">
        <v>153</v>
      </c>
    </row>
    <row r="264" spans="1:6">
      <c r="A264" s="39" t="s">
        <v>179</v>
      </c>
    </row>
    <row r="265" spans="1:6">
      <c r="A265" s="40">
        <v>47790.2</v>
      </c>
    </row>
    <row r="266" spans="1:6">
      <c r="A266" s="40">
        <v>28633.8</v>
      </c>
    </row>
    <row r="267" spans="1:6">
      <c r="A267" s="39">
        <v>1401</v>
      </c>
      <c r="B267" s="39">
        <f>A267</f>
        <v>1401</v>
      </c>
      <c r="C267" s="39">
        <f>A268</f>
        <v>154</v>
      </c>
      <c r="D267" s="39" t="str">
        <f>A269</f>
        <v>شرکت پتروشیمی اصفهان</v>
      </c>
      <c r="E267" s="39">
        <f>A270</f>
        <v>47697.8</v>
      </c>
      <c r="F267" s="39">
        <f>A271</f>
        <v>36980</v>
      </c>
    </row>
    <row r="268" spans="1:6">
      <c r="A268" s="39">
        <v>154</v>
      </c>
    </row>
    <row r="269" spans="1:6">
      <c r="A269" s="39" t="s">
        <v>180</v>
      </c>
    </row>
    <row r="270" spans="1:6">
      <c r="A270" s="40">
        <v>47697.8</v>
      </c>
    </row>
    <row r="271" spans="1:6">
      <c r="A271" s="41">
        <v>36980</v>
      </c>
    </row>
    <row r="272" spans="1:6">
      <c r="A272" s="39">
        <v>1401</v>
      </c>
      <c r="B272" s="39">
        <f>A272</f>
        <v>1401</v>
      </c>
      <c r="C272" s="39">
        <f>A273</f>
        <v>155</v>
      </c>
      <c r="D272" s="39" t="str">
        <f>A274</f>
        <v>شرکت توسعه سرمایه و صنعت غدیر (هولدینگ)</v>
      </c>
      <c r="E272" s="39">
        <f>A275</f>
        <v>47295.3</v>
      </c>
      <c r="F272" s="39">
        <f>A276</f>
        <v>34380.9</v>
      </c>
    </row>
    <row r="273" spans="1:6">
      <c r="A273" s="39">
        <v>155</v>
      </c>
    </row>
    <row r="274" spans="1:6">
      <c r="A274" s="39" t="s">
        <v>181</v>
      </c>
    </row>
    <row r="275" spans="1:6">
      <c r="A275" s="40">
        <v>47295.3</v>
      </c>
    </row>
    <row r="276" spans="1:6">
      <c r="A276" s="40">
        <v>34380.9</v>
      </c>
    </row>
    <row r="277" spans="1:6">
      <c r="A277" s="39">
        <v>1401</v>
      </c>
      <c r="B277" s="39">
        <f>A277</f>
        <v>1401</v>
      </c>
      <c r="C277" s="39">
        <f>A278</f>
        <v>156</v>
      </c>
      <c r="D277" s="39" t="str">
        <f>A279</f>
        <v>شرکت سرمایه گذاری پارس توشه (هولدینگ)</v>
      </c>
      <c r="E277" s="39">
        <f>A280</f>
        <v>47205.599999999999</v>
      </c>
      <c r="F277" s="39">
        <f>A281</f>
        <v>27408.9</v>
      </c>
    </row>
    <row r="278" spans="1:6">
      <c r="A278" s="39">
        <v>156</v>
      </c>
    </row>
    <row r="279" spans="1:6">
      <c r="A279" s="39" t="s">
        <v>182</v>
      </c>
    </row>
    <row r="280" spans="1:6">
      <c r="A280" s="40">
        <v>47205.599999999999</v>
      </c>
    </row>
    <row r="281" spans="1:6">
      <c r="A281" s="40">
        <v>27408.9</v>
      </c>
    </row>
    <row r="282" spans="1:6">
      <c r="A282" s="39">
        <v>1401</v>
      </c>
      <c r="B282" s="39">
        <f>A282</f>
        <v>1401</v>
      </c>
      <c r="C282" s="39">
        <f>A283</f>
        <v>157</v>
      </c>
      <c r="D282" s="39" t="str">
        <f>A284</f>
        <v>شرکت نصب نیرو (هولدینگ)</v>
      </c>
      <c r="E282" s="39">
        <f>A285</f>
        <v>45868.800000000003</v>
      </c>
      <c r="F282" s="39">
        <f>A286</f>
        <v>21316.799999999999</v>
      </c>
    </row>
    <row r="283" spans="1:6">
      <c r="A283" s="39">
        <v>157</v>
      </c>
    </row>
    <row r="284" spans="1:6">
      <c r="A284" s="39" t="s">
        <v>183</v>
      </c>
    </row>
    <row r="285" spans="1:6">
      <c r="A285" s="40">
        <v>45868.800000000003</v>
      </c>
    </row>
    <row r="286" spans="1:6">
      <c r="A286" s="40">
        <v>21316.799999999999</v>
      </c>
    </row>
    <row r="287" spans="1:6">
      <c r="A287" s="39">
        <v>1401</v>
      </c>
      <c r="B287" s="39">
        <f>A287</f>
        <v>1401</v>
      </c>
      <c r="C287" s="39">
        <f>A288</f>
        <v>158</v>
      </c>
      <c r="D287" s="39" t="str">
        <f>A289</f>
        <v>شرکت داروسازی دکتر عبیدی (هولدینگ)</v>
      </c>
      <c r="E287" s="39">
        <f>A290</f>
        <v>45216.3</v>
      </c>
      <c r="F287" s="39">
        <f>A291</f>
        <v>24396.9</v>
      </c>
    </row>
    <row r="288" spans="1:6">
      <c r="A288" s="39">
        <v>158</v>
      </c>
    </row>
    <row r="289" spans="1:6">
      <c r="A289" s="39" t="s">
        <v>184</v>
      </c>
    </row>
    <row r="290" spans="1:6">
      <c r="A290" s="40">
        <v>45216.3</v>
      </c>
    </row>
    <row r="291" spans="1:6">
      <c r="A291" s="40">
        <v>24396.9</v>
      </c>
    </row>
    <row r="292" spans="1:6">
      <c r="A292" s="39">
        <v>1401</v>
      </c>
      <c r="B292" s="39">
        <f>A292</f>
        <v>1401</v>
      </c>
      <c r="C292" s="39">
        <f>A293</f>
        <v>159</v>
      </c>
      <c r="D292" s="39" t="str">
        <f>A294</f>
        <v>شرکت صنایع مادیران (هولدینگ)</v>
      </c>
      <c r="E292" s="39">
        <f>A295</f>
        <v>45075.1</v>
      </c>
      <c r="F292" s="39">
        <f>A296</f>
        <v>33578.5</v>
      </c>
    </row>
    <row r="293" spans="1:6">
      <c r="A293" s="39">
        <v>159</v>
      </c>
    </row>
    <row r="294" spans="1:6">
      <c r="A294" s="39" t="s">
        <v>185</v>
      </c>
    </row>
    <row r="295" spans="1:6">
      <c r="A295" s="40">
        <v>45075.1</v>
      </c>
    </row>
    <row r="296" spans="1:6">
      <c r="A296" s="40">
        <v>33578.5</v>
      </c>
    </row>
    <row r="297" spans="1:6">
      <c r="A297" s="39">
        <v>1401</v>
      </c>
      <c r="B297" s="39">
        <f>A297</f>
        <v>1401</v>
      </c>
      <c r="C297" s="39">
        <f>A298</f>
        <v>160</v>
      </c>
      <c r="D297" s="39" t="str">
        <f>A299</f>
        <v>شرکت تولیدی چدن سازان (هولدینگ)</v>
      </c>
      <c r="E297" s="39">
        <f>A300</f>
        <v>44667.1</v>
      </c>
      <c r="F297" s="39">
        <f>A301</f>
        <v>31251.1</v>
      </c>
    </row>
    <row r="298" spans="1:6">
      <c r="A298" s="39">
        <v>160</v>
      </c>
    </row>
    <row r="299" spans="1:6">
      <c r="A299" s="39" t="s">
        <v>186</v>
      </c>
    </row>
    <row r="300" spans="1:6">
      <c r="A300" s="40">
        <v>44667.1</v>
      </c>
    </row>
    <row r="301" spans="1:6">
      <c r="A301" s="40">
        <v>31251.1</v>
      </c>
    </row>
    <row r="302" spans="1:6">
      <c r="A302" s="39">
        <v>1401</v>
      </c>
      <c r="B302" s="39">
        <f>A302</f>
        <v>1401</v>
      </c>
      <c r="C302" s="39">
        <f>A303</f>
        <v>161</v>
      </c>
      <c r="D302" s="39" t="str">
        <f>A304</f>
        <v>شرکت سرمایه گذاری گروه مالی سپهر صادرات (هولدینگ)</v>
      </c>
      <c r="E302" s="39">
        <f>A305</f>
        <v>43106</v>
      </c>
      <c r="F302" s="39">
        <f>A306</f>
        <v>47794.400000000001</v>
      </c>
    </row>
    <row r="303" spans="1:6">
      <c r="A303" s="39">
        <v>161</v>
      </c>
    </row>
    <row r="304" spans="1:6">
      <c r="A304" s="39" t="s">
        <v>187</v>
      </c>
    </row>
    <row r="305" spans="1:6">
      <c r="A305" s="41">
        <v>43106</v>
      </c>
    </row>
    <row r="306" spans="1:6">
      <c r="A306" s="40">
        <v>47794.400000000001</v>
      </c>
    </row>
    <row r="307" spans="1:6">
      <c r="A307" s="39">
        <v>1401</v>
      </c>
      <c r="B307" s="39">
        <f>A307</f>
        <v>1401</v>
      </c>
      <c r="C307" s="39">
        <f>A308</f>
        <v>162</v>
      </c>
      <c r="D307" s="39" t="str">
        <f>A309</f>
        <v>شرکت پرداخت الکترونیک سامان کیش (هولدینگ)</v>
      </c>
      <c r="E307" s="39">
        <f>A310</f>
        <v>41716.699999999997</v>
      </c>
      <c r="F307" s="39">
        <f>A311</f>
        <v>32027.8</v>
      </c>
    </row>
    <row r="308" spans="1:6">
      <c r="A308" s="39">
        <v>162</v>
      </c>
    </row>
    <row r="309" spans="1:6">
      <c r="A309" s="39" t="s">
        <v>188</v>
      </c>
    </row>
    <row r="310" spans="1:6">
      <c r="A310" s="40">
        <v>41716.699999999997</v>
      </c>
    </row>
    <row r="311" spans="1:6">
      <c r="A311" s="40">
        <v>32027.8</v>
      </c>
    </row>
    <row r="312" spans="1:6">
      <c r="A312" s="39">
        <v>1401</v>
      </c>
      <c r="B312" s="39">
        <f>A312</f>
        <v>1401</v>
      </c>
      <c r="C312" s="39">
        <f>A313</f>
        <v>163</v>
      </c>
      <c r="D312" s="39" t="str">
        <f>A314</f>
        <v>شرکت گروه توسعه کسب و کار آذرستان (هولدینگ)</v>
      </c>
      <c r="E312" s="39">
        <f>A315</f>
        <v>41022.199999999997</v>
      </c>
      <c r="F312" s="39">
        <f>A316</f>
        <v>23567.9</v>
      </c>
    </row>
    <row r="313" spans="1:6">
      <c r="A313" s="39">
        <v>163</v>
      </c>
    </row>
    <row r="314" spans="1:6">
      <c r="A314" s="39" t="s">
        <v>189</v>
      </c>
    </row>
    <row r="315" spans="1:6">
      <c r="A315" s="40">
        <v>41022.199999999997</v>
      </c>
    </row>
    <row r="316" spans="1:6">
      <c r="A316" s="40">
        <v>23567.9</v>
      </c>
    </row>
    <row r="317" spans="1:6">
      <c r="A317" s="39">
        <v>1401</v>
      </c>
      <c r="B317" s="39">
        <f>A317</f>
        <v>1401</v>
      </c>
      <c r="C317" s="39">
        <f>A318</f>
        <v>164</v>
      </c>
      <c r="D317" s="39" t="str">
        <f>A319</f>
        <v>شرکت سرمایه گذاری صبا تامین (هولدینگ)</v>
      </c>
      <c r="E317" s="39">
        <f>A320</f>
        <v>39534.6</v>
      </c>
      <c r="F317" s="39">
        <f>A321</f>
        <v>36825.599999999999</v>
      </c>
    </row>
    <row r="318" spans="1:6">
      <c r="A318" s="39">
        <v>164</v>
      </c>
    </row>
    <row r="319" spans="1:6">
      <c r="A319" s="39" t="s">
        <v>190</v>
      </c>
    </row>
    <row r="320" spans="1:6">
      <c r="A320" s="40">
        <v>39534.6</v>
      </c>
    </row>
    <row r="321" spans="1:6">
      <c r="A321" s="40">
        <v>36825.599999999999</v>
      </c>
    </row>
    <row r="322" spans="1:6">
      <c r="A322" s="39">
        <v>1401</v>
      </c>
      <c r="B322" s="39">
        <f>A322</f>
        <v>1401</v>
      </c>
      <c r="C322" s="39">
        <f>A323</f>
        <v>165</v>
      </c>
      <c r="D322" s="39" t="str">
        <f>A324</f>
        <v>شرکت نقش اول کیفیت</v>
      </c>
      <c r="E322" s="39">
        <f>A325</f>
        <v>39270.9</v>
      </c>
      <c r="F322" s="39">
        <f>A326</f>
        <v>29754.9</v>
      </c>
    </row>
    <row r="323" spans="1:6">
      <c r="A323" s="39">
        <v>165</v>
      </c>
    </row>
    <row r="324" spans="1:6">
      <c r="A324" s="39" t="s">
        <v>191</v>
      </c>
    </row>
    <row r="325" spans="1:6">
      <c r="A325" s="40">
        <v>39270.9</v>
      </c>
    </row>
    <row r="326" spans="1:6">
      <c r="A326" s="40">
        <v>29754.9</v>
      </c>
    </row>
    <row r="327" spans="1:6">
      <c r="A327" s="39">
        <v>1401</v>
      </c>
      <c r="B327" s="39">
        <f>A327</f>
        <v>1401</v>
      </c>
      <c r="C327" s="39">
        <f>A328</f>
        <v>166</v>
      </c>
      <c r="D327" s="39" t="str">
        <f>A329</f>
        <v>شرکت خدمات اول مخابرات</v>
      </c>
      <c r="E327" s="39">
        <f>A330</f>
        <v>38923.4</v>
      </c>
      <c r="F327" s="39">
        <f>A331</f>
        <v>24115.1</v>
      </c>
    </row>
    <row r="328" spans="1:6">
      <c r="A328" s="39">
        <v>166</v>
      </c>
    </row>
    <row r="329" spans="1:6">
      <c r="A329" s="39" t="s">
        <v>192</v>
      </c>
    </row>
    <row r="330" spans="1:6">
      <c r="A330" s="40">
        <v>38923.4</v>
      </c>
    </row>
    <row r="331" spans="1:6">
      <c r="A331" s="40">
        <v>24115.1</v>
      </c>
    </row>
    <row r="332" spans="1:6">
      <c r="A332" s="39">
        <v>1401</v>
      </c>
      <c r="B332" s="39">
        <f>A332</f>
        <v>1401</v>
      </c>
      <c r="C332" s="39">
        <f>A333</f>
        <v>167</v>
      </c>
      <c r="D332" s="39" t="str">
        <f>A334</f>
        <v>شرکت تجارت الکترونیک پارسیان (هولدینگ)</v>
      </c>
      <c r="E332" s="39">
        <f>A335</f>
        <v>36995.699999999997</v>
      </c>
      <c r="F332" s="39">
        <f>A336</f>
        <v>31712.1</v>
      </c>
    </row>
    <row r="333" spans="1:6">
      <c r="A333" s="39">
        <v>167</v>
      </c>
    </row>
    <row r="334" spans="1:6">
      <c r="A334" s="39" t="s">
        <v>193</v>
      </c>
    </row>
    <row r="335" spans="1:6">
      <c r="A335" s="40">
        <v>36995.699999999997</v>
      </c>
    </row>
    <row r="336" spans="1:6">
      <c r="A336" s="40">
        <v>31712.1</v>
      </c>
    </row>
    <row r="337" spans="1:6">
      <c r="A337" s="39">
        <v>1401</v>
      </c>
      <c r="B337" s="39">
        <f>A337</f>
        <v>1401</v>
      </c>
      <c r="C337" s="39">
        <f>A338</f>
        <v>168</v>
      </c>
      <c r="D337" s="39" t="str">
        <f>A339</f>
        <v>شرکت نیر پارس</v>
      </c>
      <c r="E337" s="39">
        <f>A340</f>
        <v>36522.800000000003</v>
      </c>
      <c r="F337" s="39">
        <f>A341</f>
        <v>21346.6</v>
      </c>
    </row>
    <row r="338" spans="1:6">
      <c r="A338" s="39">
        <v>168</v>
      </c>
    </row>
    <row r="339" spans="1:6">
      <c r="A339" s="39" t="s">
        <v>194</v>
      </c>
    </row>
    <row r="340" spans="1:6">
      <c r="A340" s="40">
        <v>36522.800000000003</v>
      </c>
    </row>
    <row r="341" spans="1:6">
      <c r="A341" s="40">
        <v>21346.6</v>
      </c>
    </row>
    <row r="342" spans="1:6">
      <c r="A342" s="39">
        <v>1401</v>
      </c>
      <c r="B342" s="39">
        <f>A342</f>
        <v>1401</v>
      </c>
      <c r="C342" s="39">
        <f>A343</f>
        <v>169</v>
      </c>
      <c r="D342" s="39" t="str">
        <f>A344</f>
        <v>شرکت پرداخت الکترونیک پاسارگاد</v>
      </c>
      <c r="E342" s="39">
        <f>A345</f>
        <v>36343.5</v>
      </c>
      <c r="F342" s="39">
        <f>A346</f>
        <v>24015.4</v>
      </c>
    </row>
    <row r="343" spans="1:6">
      <c r="A343" s="39">
        <v>169</v>
      </c>
    </row>
    <row r="344" spans="1:6">
      <c r="A344" s="39" t="s">
        <v>195</v>
      </c>
    </row>
    <row r="345" spans="1:6">
      <c r="A345" s="40">
        <v>36343.5</v>
      </c>
    </row>
    <row r="346" spans="1:6">
      <c r="A346" s="40">
        <v>24015.4</v>
      </c>
    </row>
    <row r="347" spans="1:6">
      <c r="A347" s="39">
        <v>1401</v>
      </c>
      <c r="B347" s="39">
        <f>A347</f>
        <v>1401</v>
      </c>
      <c r="C347" s="39">
        <f>A348</f>
        <v>170</v>
      </c>
      <c r="D347" s="39" t="str">
        <f>A349</f>
        <v>شرکت سرمایه گذاری ملی ایران (هولدینگ)</v>
      </c>
      <c r="E347" s="39">
        <f>A350</f>
        <v>36308.1</v>
      </c>
      <c r="F347" s="39">
        <f>A351</f>
        <v>34789.1</v>
      </c>
    </row>
    <row r="348" spans="1:6">
      <c r="A348" s="39">
        <v>170</v>
      </c>
    </row>
    <row r="349" spans="1:6">
      <c r="A349" s="39" t="s">
        <v>196</v>
      </c>
    </row>
    <row r="350" spans="1:6">
      <c r="A350" s="40">
        <v>36308.1</v>
      </c>
    </row>
    <row r="351" spans="1:6">
      <c r="A351" s="40">
        <v>34789.1</v>
      </c>
    </row>
    <row r="352" spans="1:6">
      <c r="A352" s="39">
        <v>1401</v>
      </c>
      <c r="B352" s="39">
        <f>A352</f>
        <v>1401</v>
      </c>
      <c r="C352" s="39">
        <f>A353</f>
        <v>171</v>
      </c>
      <c r="D352" s="39" t="str">
        <f>A354</f>
        <v>شرکت صنایع الکترو اپتیک صاایران</v>
      </c>
      <c r="E352" s="39">
        <f>A355</f>
        <v>35777.1</v>
      </c>
      <c r="F352" s="39">
        <f>A356</f>
        <v>15224.7</v>
      </c>
    </row>
    <row r="353" spans="1:6">
      <c r="A353" s="39">
        <v>171</v>
      </c>
    </row>
    <row r="354" spans="1:6">
      <c r="A354" s="39" t="s">
        <v>197</v>
      </c>
    </row>
    <row r="355" spans="1:6">
      <c r="A355" s="40">
        <v>35777.1</v>
      </c>
    </row>
    <row r="356" spans="1:6">
      <c r="A356" s="40">
        <v>15224.7</v>
      </c>
    </row>
    <row r="357" spans="1:6">
      <c r="A357" s="39">
        <v>1401</v>
      </c>
      <c r="B357" s="39">
        <f>A357</f>
        <v>1401</v>
      </c>
      <c r="C357" s="39">
        <f>A358</f>
        <v>172</v>
      </c>
      <c r="D357" s="39" t="str">
        <f>A359</f>
        <v>شرکت سرمایه گذاران فناوری تک وستا (هولدینگ)</v>
      </c>
      <c r="E357" s="39">
        <f>A360</f>
        <v>35464.800000000003</v>
      </c>
      <c r="F357" s="39">
        <f>A361</f>
        <v>18246.5</v>
      </c>
    </row>
    <row r="358" spans="1:6">
      <c r="A358" s="39">
        <v>172</v>
      </c>
    </row>
    <row r="359" spans="1:6">
      <c r="A359" s="39" t="s">
        <v>198</v>
      </c>
    </row>
    <row r="360" spans="1:6">
      <c r="A360" s="40">
        <v>35464.800000000003</v>
      </c>
    </row>
    <row r="361" spans="1:6">
      <c r="A361" s="40">
        <v>18246.5</v>
      </c>
    </row>
    <row r="362" spans="1:6">
      <c r="A362" s="39">
        <v>1401</v>
      </c>
      <c r="B362" s="39">
        <f>A362</f>
        <v>1401</v>
      </c>
      <c r="C362" s="39">
        <f>A363</f>
        <v>173</v>
      </c>
      <c r="D362" s="39" t="str">
        <f>A364</f>
        <v>شرکت به پرداخت ملت</v>
      </c>
      <c r="E362" s="39">
        <f>A365</f>
        <v>35196.1</v>
      </c>
      <c r="F362" s="39">
        <f>A366</f>
        <v>30585.9</v>
      </c>
    </row>
    <row r="363" spans="1:6">
      <c r="A363" s="39">
        <v>173</v>
      </c>
    </row>
    <row r="364" spans="1:6">
      <c r="A364" s="39" t="s">
        <v>199</v>
      </c>
    </row>
    <row r="365" spans="1:6">
      <c r="A365" s="40">
        <v>35196.1</v>
      </c>
    </row>
    <row r="366" spans="1:6">
      <c r="A366" s="40">
        <v>30585.9</v>
      </c>
    </row>
    <row r="367" spans="1:6">
      <c r="A367" s="39">
        <v>1401</v>
      </c>
      <c r="B367" s="39">
        <f>A367</f>
        <v>1401</v>
      </c>
      <c r="C367" s="39">
        <f>A368</f>
        <v>174</v>
      </c>
      <c r="D367" s="39" t="str">
        <f>A369</f>
        <v>شرکت غلتک سازان سپاهان (هولدینگ)</v>
      </c>
      <c r="E367" s="39">
        <f>A370</f>
        <v>34758.699999999997</v>
      </c>
      <c r="F367" s="39">
        <f>A371</f>
        <v>25345.1</v>
      </c>
    </row>
    <row r="368" spans="1:6">
      <c r="A368" s="39">
        <v>174</v>
      </c>
    </row>
    <row r="369" spans="1:6">
      <c r="A369" s="39" t="s">
        <v>200</v>
      </c>
    </row>
    <row r="370" spans="1:6">
      <c r="A370" s="40">
        <v>34758.699999999997</v>
      </c>
    </row>
    <row r="371" spans="1:6">
      <c r="A371" s="40">
        <v>25345.1</v>
      </c>
    </row>
    <row r="372" spans="1:6">
      <c r="A372" s="39">
        <v>1401</v>
      </c>
      <c r="B372" s="39">
        <f>A372</f>
        <v>1401</v>
      </c>
      <c r="C372" s="39">
        <f>A373</f>
        <v>175</v>
      </c>
      <c r="D372" s="39" t="str">
        <f>A374</f>
        <v>شرکت فروشگاه های زنجیره ای فامیلی مدرن</v>
      </c>
      <c r="E372" s="39">
        <f>A375</f>
        <v>34528.400000000001</v>
      </c>
      <c r="F372" s="39">
        <f>A376</f>
        <v>15789.1</v>
      </c>
    </row>
    <row r="373" spans="1:6">
      <c r="A373" s="39">
        <v>175</v>
      </c>
    </row>
    <row r="374" spans="1:6">
      <c r="A374" s="39" t="s">
        <v>201</v>
      </c>
    </row>
    <row r="375" spans="1:6">
      <c r="A375" s="40">
        <v>34528.400000000001</v>
      </c>
    </row>
    <row r="376" spans="1:6">
      <c r="A376" s="40">
        <v>15789.1</v>
      </c>
    </row>
    <row r="377" spans="1:6">
      <c r="A377" s="39">
        <v>1401</v>
      </c>
      <c r="B377" s="39">
        <f>A377</f>
        <v>1401</v>
      </c>
      <c r="C377" s="39">
        <f>A378</f>
        <v>176</v>
      </c>
      <c r="D377" s="39" t="str">
        <f>A379</f>
        <v>شرکت پخش دارویی اکسیر</v>
      </c>
      <c r="E377" s="39">
        <f>A380</f>
        <v>34518.699999999997</v>
      </c>
      <c r="F377" s="39">
        <f>A381</f>
        <v>23572.5</v>
      </c>
    </row>
    <row r="378" spans="1:6">
      <c r="A378" s="39">
        <v>176</v>
      </c>
    </row>
    <row r="379" spans="1:6">
      <c r="A379" s="39" t="s">
        <v>202</v>
      </c>
    </row>
    <row r="380" spans="1:6">
      <c r="A380" s="40">
        <v>34518.699999999997</v>
      </c>
    </row>
    <row r="381" spans="1:6">
      <c r="A381" s="40">
        <v>23572.5</v>
      </c>
    </row>
    <row r="382" spans="1:6">
      <c r="A382" s="39">
        <v>1401</v>
      </c>
      <c r="B382" s="39">
        <f>A382</f>
        <v>1401</v>
      </c>
      <c r="C382" s="39">
        <f>A383</f>
        <v>177</v>
      </c>
      <c r="D382" s="39" t="str">
        <f>A384</f>
        <v>شرکت سرمایه گذاری توسعه صنعت کوثر صبا (هولدینگ)</v>
      </c>
      <c r="E382" s="39">
        <f>A385</f>
        <v>33753.699999999997</v>
      </c>
      <c r="F382" s="39">
        <f>A386</f>
        <v>16071.1</v>
      </c>
    </row>
    <row r="383" spans="1:6">
      <c r="A383" s="39">
        <v>177</v>
      </c>
    </row>
    <row r="384" spans="1:6">
      <c r="A384" s="39" t="s">
        <v>203</v>
      </c>
    </row>
    <row r="385" spans="1:6">
      <c r="A385" s="40">
        <v>33753.699999999997</v>
      </c>
    </row>
    <row r="386" spans="1:6">
      <c r="A386" s="40">
        <v>16071.1</v>
      </c>
    </row>
    <row r="387" spans="1:6">
      <c r="A387" s="39">
        <v>1401</v>
      </c>
      <c r="B387" s="39">
        <f>A387</f>
        <v>1401</v>
      </c>
      <c r="C387" s="39">
        <f>A388</f>
        <v>178</v>
      </c>
      <c r="D387" s="39" t="str">
        <f>A389</f>
        <v>شرکت ایده پردازان صنعت فولاد</v>
      </c>
      <c r="E387" s="39">
        <f>A390</f>
        <v>33390.9</v>
      </c>
      <c r="F387" s="39">
        <f>A391</f>
        <v>26628.2</v>
      </c>
    </row>
    <row r="388" spans="1:6">
      <c r="A388" s="39">
        <v>178</v>
      </c>
    </row>
    <row r="389" spans="1:6">
      <c r="A389" s="39" t="s">
        <v>204</v>
      </c>
    </row>
    <row r="390" spans="1:6">
      <c r="A390" s="40">
        <v>33390.9</v>
      </c>
    </row>
    <row r="391" spans="1:6">
      <c r="A391" s="40">
        <v>26628.2</v>
      </c>
    </row>
    <row r="392" spans="1:6">
      <c r="A392" s="39">
        <v>1401</v>
      </c>
      <c r="B392" s="39">
        <f>A392</f>
        <v>1401</v>
      </c>
      <c r="C392" s="39">
        <f>A393</f>
        <v>179</v>
      </c>
      <c r="D392" s="39" t="str">
        <f>A394</f>
        <v>شرکت ماشین سازی ویژه</v>
      </c>
      <c r="E392" s="39">
        <f>A395</f>
        <v>33259.9</v>
      </c>
      <c r="F392" s="39">
        <f>A396</f>
        <v>18249.7</v>
      </c>
    </row>
    <row r="393" spans="1:6">
      <c r="A393" s="39">
        <v>179</v>
      </c>
    </row>
    <row r="394" spans="1:6">
      <c r="A394" s="39" t="s">
        <v>205</v>
      </c>
    </row>
    <row r="395" spans="1:6">
      <c r="A395" s="40">
        <v>33259.9</v>
      </c>
    </row>
    <row r="396" spans="1:6">
      <c r="A396" s="40">
        <v>18249.7</v>
      </c>
    </row>
    <row r="397" spans="1:6">
      <c r="A397" s="39">
        <v>1401</v>
      </c>
      <c r="B397" s="39">
        <f>A397</f>
        <v>1401</v>
      </c>
      <c r="C397" s="39">
        <f>A398</f>
        <v>180</v>
      </c>
      <c r="D397" s="39" t="str">
        <f>A399</f>
        <v>شرکت جنرال مکانیک</v>
      </c>
      <c r="E397" s="39">
        <f>A400</f>
        <v>33236.300000000003</v>
      </c>
      <c r="F397" s="39">
        <f>A401</f>
        <v>24547.9</v>
      </c>
    </row>
    <row r="398" spans="1:6">
      <c r="A398" s="39">
        <v>180</v>
      </c>
    </row>
    <row r="399" spans="1:6">
      <c r="A399" s="39" t="s">
        <v>206</v>
      </c>
    </row>
    <row r="400" spans="1:6">
      <c r="A400" s="40">
        <v>33236.300000000003</v>
      </c>
    </row>
    <row r="401" spans="1:6">
      <c r="A401" s="40">
        <v>24547.9</v>
      </c>
    </row>
    <row r="402" spans="1:6">
      <c r="A402" s="39">
        <v>1401</v>
      </c>
      <c r="B402" s="39">
        <f>A402</f>
        <v>1401</v>
      </c>
      <c r="C402" s="39">
        <f>A403</f>
        <v>181</v>
      </c>
      <c r="D402" s="39" t="str">
        <f>A404</f>
        <v>شرکت احداث و توسعه نیروگاههای مپنا-توسعه یک</v>
      </c>
      <c r="E402" s="39">
        <f>A405</f>
        <v>33175.599999999999</v>
      </c>
      <c r="F402" s="39">
        <f>A406</f>
        <v>15214.6</v>
      </c>
    </row>
    <row r="403" spans="1:6">
      <c r="A403" s="39">
        <v>181</v>
      </c>
    </row>
    <row r="404" spans="1:6">
      <c r="A404" s="39" t="s">
        <v>207</v>
      </c>
    </row>
    <row r="405" spans="1:6">
      <c r="A405" s="40">
        <v>33175.599999999999</v>
      </c>
    </row>
    <row r="406" spans="1:6">
      <c r="A406" s="40">
        <v>15214.6</v>
      </c>
    </row>
    <row r="407" spans="1:6">
      <c r="A407" s="39">
        <v>1401</v>
      </c>
      <c r="B407" s="39">
        <f>A407</f>
        <v>1401</v>
      </c>
      <c r="C407" s="39">
        <f>A408</f>
        <v>182</v>
      </c>
      <c r="D407" s="39" t="str">
        <f>A409</f>
        <v>شرکت سرمایه گذاری صنایع عمومی تامین (هولدینگ)</v>
      </c>
      <c r="E407" s="39">
        <f>A410</f>
        <v>32892.6</v>
      </c>
      <c r="F407" s="39">
        <f>A411</f>
        <v>17877.900000000001</v>
      </c>
    </row>
    <row r="408" spans="1:6">
      <c r="A408" s="39">
        <v>182</v>
      </c>
    </row>
    <row r="409" spans="1:6">
      <c r="A409" s="39" t="s">
        <v>208</v>
      </c>
    </row>
    <row r="410" spans="1:6">
      <c r="A410" s="40">
        <v>32892.6</v>
      </c>
    </row>
    <row r="411" spans="1:6">
      <c r="A411" s="40">
        <v>17877.900000000001</v>
      </c>
    </row>
    <row r="412" spans="1:6">
      <c r="A412" s="39">
        <v>1401</v>
      </c>
      <c r="B412" s="39">
        <f>A412</f>
        <v>1401</v>
      </c>
      <c r="C412" s="39">
        <f>A413</f>
        <v>183</v>
      </c>
      <c r="D412" s="39" t="str">
        <f>A414</f>
        <v>شرکت کربن ایران (هولدینگ)</v>
      </c>
      <c r="E412" s="39">
        <f>A415</f>
        <v>32649.4</v>
      </c>
      <c r="F412" s="39">
        <f>A416</f>
        <v>21722.9</v>
      </c>
    </row>
    <row r="413" spans="1:6">
      <c r="A413" s="39">
        <v>183</v>
      </c>
    </row>
    <row r="414" spans="1:6">
      <c r="A414" s="39" t="s">
        <v>209</v>
      </c>
    </row>
    <row r="415" spans="1:6">
      <c r="A415" s="40">
        <v>32649.4</v>
      </c>
    </row>
    <row r="416" spans="1:6">
      <c r="A416" s="40">
        <v>21722.9</v>
      </c>
    </row>
    <row r="417" spans="1:6">
      <c r="A417" s="39">
        <v>1401</v>
      </c>
      <c r="B417" s="39">
        <f>A417</f>
        <v>1401</v>
      </c>
      <c r="C417" s="39">
        <f>A418</f>
        <v>184</v>
      </c>
      <c r="D417" s="39" t="str">
        <f>A419</f>
        <v>شرکت فرآوری و ساخت قطعات خودرو ایران (هولدینگ)</v>
      </c>
      <c r="E417" s="39">
        <f>A420</f>
        <v>32211.5</v>
      </c>
      <c r="F417" s="39">
        <f>A421</f>
        <v>22157.200000000001</v>
      </c>
    </row>
    <row r="418" spans="1:6">
      <c r="A418" s="39">
        <v>184</v>
      </c>
    </row>
    <row r="419" spans="1:6">
      <c r="A419" s="39" t="s">
        <v>210</v>
      </c>
    </row>
    <row r="420" spans="1:6">
      <c r="A420" s="40">
        <v>32211.5</v>
      </c>
    </row>
    <row r="421" spans="1:6">
      <c r="A421" s="40">
        <v>22157.200000000001</v>
      </c>
    </row>
    <row r="422" spans="1:6">
      <c r="A422" s="39">
        <v>1401</v>
      </c>
      <c r="B422" s="39">
        <f>A422</f>
        <v>1401</v>
      </c>
      <c r="C422" s="39">
        <f>A423</f>
        <v>185</v>
      </c>
      <c r="D422" s="39" t="str">
        <f>A424</f>
        <v>شرکت تولیدات پتروشیمی قائد بصیر</v>
      </c>
      <c r="E422" s="39">
        <f>A425</f>
        <v>32061.1</v>
      </c>
      <c r="F422" s="39">
        <f>A426</f>
        <v>24733.7</v>
      </c>
    </row>
    <row r="423" spans="1:6">
      <c r="A423" s="39">
        <v>185</v>
      </c>
    </row>
    <row r="424" spans="1:6">
      <c r="A424" s="39" t="s">
        <v>211</v>
      </c>
    </row>
    <row r="425" spans="1:6">
      <c r="A425" s="40">
        <v>32061.1</v>
      </c>
    </row>
    <row r="426" spans="1:6">
      <c r="A426" s="40">
        <v>24733.7</v>
      </c>
    </row>
    <row r="427" spans="1:6">
      <c r="A427" s="39">
        <v>1401</v>
      </c>
      <c r="B427" s="39">
        <f>A427</f>
        <v>1401</v>
      </c>
      <c r="C427" s="39">
        <f>A428</f>
        <v>186</v>
      </c>
      <c r="D427" s="39" t="str">
        <f>A429</f>
        <v>شرکت معادن سنگ آهن احیاء سپاهان</v>
      </c>
      <c r="E427" s="39">
        <f>A430</f>
        <v>31726.3</v>
      </c>
      <c r="F427" s="39">
        <f>A431</f>
        <v>54225.2</v>
      </c>
    </row>
    <row r="428" spans="1:6">
      <c r="A428" s="39">
        <v>186</v>
      </c>
    </row>
    <row r="429" spans="1:6">
      <c r="A429" s="39" t="s">
        <v>212</v>
      </c>
    </row>
    <row r="430" spans="1:6">
      <c r="A430" s="40">
        <v>31726.3</v>
      </c>
    </row>
    <row r="431" spans="1:6">
      <c r="A431" s="40">
        <v>54225.2</v>
      </c>
    </row>
    <row r="432" spans="1:6">
      <c r="A432" s="39">
        <v>1401</v>
      </c>
      <c r="B432" s="39">
        <f>A432</f>
        <v>1401</v>
      </c>
      <c r="C432" s="39">
        <f>A433</f>
        <v>187</v>
      </c>
      <c r="D432" s="39" t="str">
        <f>A434</f>
        <v>شرکت پتروپالایش آکام</v>
      </c>
      <c r="E432" s="39">
        <f>A435</f>
        <v>31193.1</v>
      </c>
      <c r="F432" s="39">
        <f>A436</f>
        <v>805.9</v>
      </c>
    </row>
    <row r="433" spans="1:6">
      <c r="A433" s="39">
        <v>187</v>
      </c>
    </row>
    <row r="434" spans="1:6">
      <c r="A434" s="39" t="s">
        <v>213</v>
      </c>
    </row>
    <row r="435" spans="1:6">
      <c r="A435" s="40">
        <v>31193.1</v>
      </c>
    </row>
    <row r="436" spans="1:6">
      <c r="A436" s="39">
        <v>805.9</v>
      </c>
    </row>
    <row r="437" spans="1:6">
      <c r="A437" s="39">
        <v>1401</v>
      </c>
      <c r="B437" s="39">
        <f>A437</f>
        <v>1401</v>
      </c>
      <c r="C437" s="39">
        <f>A438</f>
        <v>188</v>
      </c>
      <c r="D437" s="39" t="str">
        <f>A439</f>
        <v>شرکت صنعتی حدید مبتکران</v>
      </c>
      <c r="E437" s="39">
        <f>A440</f>
        <v>30934.799999999999</v>
      </c>
      <c r="F437" s="39">
        <f>A441</f>
        <v>20615.3</v>
      </c>
    </row>
    <row r="438" spans="1:6">
      <c r="A438" s="39">
        <v>188</v>
      </c>
    </row>
    <row r="439" spans="1:6">
      <c r="A439" s="39" t="s">
        <v>214</v>
      </c>
    </row>
    <row r="440" spans="1:6">
      <c r="A440" s="40">
        <v>30934.799999999999</v>
      </c>
    </row>
    <row r="441" spans="1:6">
      <c r="A441" s="40">
        <v>20615.3</v>
      </c>
    </row>
    <row r="442" spans="1:6">
      <c r="A442" s="39">
        <v>1401</v>
      </c>
      <c r="B442" s="39">
        <f>A442</f>
        <v>1401</v>
      </c>
      <c r="C442" s="39">
        <f>A443</f>
        <v>189</v>
      </c>
      <c r="D442" s="39" t="str">
        <f>A444</f>
        <v>شرکت پتروشیمی شیمی بافت</v>
      </c>
      <c r="E442" s="39">
        <f>A445</f>
        <v>30777.7</v>
      </c>
      <c r="F442" s="39">
        <f>A446</f>
        <v>24426.3</v>
      </c>
    </row>
    <row r="443" spans="1:6">
      <c r="A443" s="39">
        <v>189</v>
      </c>
    </row>
    <row r="444" spans="1:6">
      <c r="A444" s="39" t="s">
        <v>215</v>
      </c>
    </row>
    <row r="445" spans="1:6">
      <c r="A445" s="40">
        <v>30777.7</v>
      </c>
    </row>
    <row r="446" spans="1:6">
      <c r="A446" s="40">
        <v>24426.3</v>
      </c>
    </row>
    <row r="447" spans="1:6">
      <c r="A447" s="39">
        <v>1401</v>
      </c>
      <c r="B447" s="39">
        <f>A447</f>
        <v>1401</v>
      </c>
      <c r="C447" s="39">
        <f>A448</f>
        <v>190</v>
      </c>
      <c r="D447" s="39" t="str">
        <f>A449</f>
        <v>شرکت پارت گوال (هولدینگ)</v>
      </c>
      <c r="E447" s="39">
        <f>A450</f>
        <v>30620.2</v>
      </c>
      <c r="F447" s="39">
        <f>A451</f>
        <v>23157.4</v>
      </c>
    </row>
    <row r="448" spans="1:6">
      <c r="A448" s="39">
        <v>190</v>
      </c>
    </row>
    <row r="449" spans="1:6">
      <c r="A449" s="39" t="s">
        <v>216</v>
      </c>
    </row>
    <row r="450" spans="1:6">
      <c r="A450" s="40">
        <v>30620.2</v>
      </c>
    </row>
    <row r="451" spans="1:6">
      <c r="A451" s="40">
        <v>23157.4</v>
      </c>
    </row>
    <row r="452" spans="1:6">
      <c r="A452" s="39">
        <v>1401</v>
      </c>
      <c r="B452" s="39">
        <f>A452</f>
        <v>1401</v>
      </c>
      <c r="C452" s="39">
        <f>A453</f>
        <v>191</v>
      </c>
      <c r="D452" s="39" t="str">
        <f>A454</f>
        <v>شرکت عملیات غیرصنعتی پازارگاد</v>
      </c>
      <c r="E452" s="39">
        <f>A455</f>
        <v>29482.7</v>
      </c>
      <c r="F452" s="39">
        <f>A456</f>
        <v>17092.099999999999</v>
      </c>
    </row>
    <row r="453" spans="1:6">
      <c r="A453" s="39">
        <v>191</v>
      </c>
    </row>
    <row r="454" spans="1:6">
      <c r="A454" s="39" t="s">
        <v>217</v>
      </c>
    </row>
    <row r="455" spans="1:6">
      <c r="A455" s="40">
        <v>29482.7</v>
      </c>
    </row>
    <row r="456" spans="1:6">
      <c r="A456" s="40">
        <v>17092.099999999999</v>
      </c>
    </row>
    <row r="457" spans="1:6">
      <c r="A457" s="39">
        <v>1401</v>
      </c>
      <c r="B457" s="39">
        <f>A457</f>
        <v>1401</v>
      </c>
      <c r="C457" s="39">
        <f>A458</f>
        <v>192</v>
      </c>
      <c r="D457" s="39" t="str">
        <f>A459</f>
        <v>شرکت راه اندازی و بهره برداری صنایع نفت</v>
      </c>
      <c r="E457" s="39">
        <f>A460</f>
        <v>29290.7</v>
      </c>
      <c r="F457" s="39">
        <f>A461</f>
        <v>14243.2</v>
      </c>
    </row>
    <row r="458" spans="1:6">
      <c r="A458" s="39">
        <v>192</v>
      </c>
    </row>
    <row r="459" spans="1:6">
      <c r="A459" s="39" t="s">
        <v>218</v>
      </c>
    </row>
    <row r="460" spans="1:6">
      <c r="A460" s="40">
        <v>29290.7</v>
      </c>
    </row>
    <row r="461" spans="1:6">
      <c r="A461" s="40">
        <v>14243.2</v>
      </c>
    </row>
    <row r="462" spans="1:6">
      <c r="A462" s="39">
        <v>1401</v>
      </c>
      <c r="B462" s="39">
        <f>A462</f>
        <v>1401</v>
      </c>
      <c r="C462" s="39">
        <f>A463</f>
        <v>193</v>
      </c>
      <c r="D462" s="39" t="str">
        <f>A464</f>
        <v>شرکت سیمان خوزستان (هولدینگ)</v>
      </c>
      <c r="E462" s="39">
        <f>A465</f>
        <v>29263.7</v>
      </c>
      <c r="F462" s="39">
        <f>A466</f>
        <v>20510.400000000001</v>
      </c>
    </row>
    <row r="463" spans="1:6">
      <c r="A463" s="39">
        <v>193</v>
      </c>
    </row>
    <row r="464" spans="1:6">
      <c r="A464" s="39" t="s">
        <v>219</v>
      </c>
    </row>
    <row r="465" spans="1:6">
      <c r="A465" s="40">
        <v>29263.7</v>
      </c>
    </row>
    <row r="466" spans="1:6">
      <c r="A466" s="40">
        <v>20510.400000000001</v>
      </c>
    </row>
    <row r="467" spans="1:6">
      <c r="A467" s="39">
        <v>1401</v>
      </c>
      <c r="B467" s="39">
        <f>A467</f>
        <v>1401</v>
      </c>
      <c r="C467" s="39">
        <f>A468</f>
        <v>194</v>
      </c>
      <c r="D467" s="39" t="str">
        <f>A469</f>
        <v>شرکت زغال سنگ پروده طبس</v>
      </c>
      <c r="E467" s="39">
        <f>A470</f>
        <v>28325.8</v>
      </c>
      <c r="F467" s="39">
        <f>A471</f>
        <v>15645.3</v>
      </c>
    </row>
    <row r="468" spans="1:6">
      <c r="A468" s="39">
        <v>194</v>
      </c>
    </row>
    <row r="469" spans="1:6">
      <c r="A469" s="39" t="s">
        <v>220</v>
      </c>
    </row>
    <row r="470" spans="1:6">
      <c r="A470" s="40">
        <v>28325.8</v>
      </c>
    </row>
    <row r="471" spans="1:6">
      <c r="A471" s="40">
        <v>15645.3</v>
      </c>
    </row>
    <row r="472" spans="1:6">
      <c r="A472" s="39">
        <v>1401</v>
      </c>
      <c r="B472" s="39">
        <f>A472</f>
        <v>1401</v>
      </c>
      <c r="C472" s="39">
        <f>A473</f>
        <v>195</v>
      </c>
      <c r="D472" s="39" t="str">
        <f>A474</f>
        <v>شرکت لاستیک بارز کردستان</v>
      </c>
      <c r="E472" s="39">
        <f>A475</f>
        <v>28099.200000000001</v>
      </c>
      <c r="F472" s="39">
        <f>A476</f>
        <v>22542.3</v>
      </c>
    </row>
    <row r="473" spans="1:6">
      <c r="A473" s="39">
        <v>195</v>
      </c>
    </row>
    <row r="474" spans="1:6">
      <c r="A474" s="39" t="s">
        <v>221</v>
      </c>
    </row>
    <row r="475" spans="1:6">
      <c r="A475" s="40">
        <v>28099.200000000001</v>
      </c>
    </row>
    <row r="476" spans="1:6">
      <c r="A476" s="40">
        <v>22542.3</v>
      </c>
    </row>
    <row r="477" spans="1:6">
      <c r="A477" s="39">
        <v>1401</v>
      </c>
      <c r="B477" s="39">
        <f>A477</f>
        <v>1401</v>
      </c>
      <c r="C477" s="39">
        <f>A478</f>
        <v>196</v>
      </c>
      <c r="D477" s="39" t="str">
        <f>A479</f>
        <v>شرکت تولیدی صنعتی گروه فولادیار کوروش</v>
      </c>
      <c r="E477" s="39">
        <f>A480</f>
        <v>28094.799999999999</v>
      </c>
      <c r="F477" s="39">
        <f>A481</f>
        <v>19350.7</v>
      </c>
    </row>
    <row r="478" spans="1:6">
      <c r="A478" s="39">
        <v>196</v>
      </c>
    </row>
    <row r="479" spans="1:6">
      <c r="A479" s="39" t="s">
        <v>222</v>
      </c>
    </row>
    <row r="480" spans="1:6">
      <c r="A480" s="40">
        <v>28094.799999999999</v>
      </c>
    </row>
    <row r="481" spans="1:6">
      <c r="A481" s="40">
        <v>19350.7</v>
      </c>
    </row>
    <row r="482" spans="1:6">
      <c r="A482" s="39">
        <v>1401</v>
      </c>
      <c r="B482" s="39">
        <f>A482</f>
        <v>1401</v>
      </c>
      <c r="C482" s="39">
        <f>A483</f>
        <v>197</v>
      </c>
      <c r="D482" s="39" t="str">
        <f>A484</f>
        <v>شرکت بهساز کاشانه تهران</v>
      </c>
      <c r="E482" s="39">
        <f>A485</f>
        <v>27760.799999999999</v>
      </c>
      <c r="F482" s="39">
        <f>A486</f>
        <v>7277.9</v>
      </c>
    </row>
    <row r="483" spans="1:6">
      <c r="A483" s="39">
        <v>197</v>
      </c>
    </row>
    <row r="484" spans="1:6">
      <c r="A484" s="39" t="s">
        <v>223</v>
      </c>
    </row>
    <row r="485" spans="1:6">
      <c r="A485" s="40">
        <v>27760.799999999999</v>
      </c>
    </row>
    <row r="486" spans="1:6">
      <c r="A486" s="40">
        <v>7277.9</v>
      </c>
    </row>
    <row r="487" spans="1:6">
      <c r="A487" s="39">
        <v>1401</v>
      </c>
      <c r="B487" s="39">
        <f>A487</f>
        <v>1401</v>
      </c>
      <c r="C487" s="39">
        <f>A488</f>
        <v>198</v>
      </c>
      <c r="D487" s="39" t="str">
        <f>A489</f>
        <v>شرکت ساختمانی گسترش و نوسازی صنایع ایرانیان مانا</v>
      </c>
      <c r="E487" s="39">
        <f>A490</f>
        <v>27611.3</v>
      </c>
      <c r="F487" s="39">
        <f>A491</f>
        <v>20106.7</v>
      </c>
    </row>
    <row r="488" spans="1:6">
      <c r="A488" s="39">
        <v>198</v>
      </c>
    </row>
    <row r="489" spans="1:6">
      <c r="A489" s="39" t="s">
        <v>224</v>
      </c>
    </row>
    <row r="490" spans="1:6">
      <c r="A490" s="40">
        <v>27611.3</v>
      </c>
    </row>
    <row r="491" spans="1:6">
      <c r="A491" s="40">
        <v>20106.7</v>
      </c>
    </row>
    <row r="492" spans="1:6">
      <c r="A492" s="39">
        <v>1401</v>
      </c>
      <c r="B492" s="39">
        <f>A492</f>
        <v>1401</v>
      </c>
      <c r="C492" s="39">
        <f>A493</f>
        <v>199</v>
      </c>
      <c r="D492" s="39" t="str">
        <f>A494</f>
        <v>شرکت شیمیایی بهداش</v>
      </c>
      <c r="E492" s="39">
        <f>A495</f>
        <v>27295.9</v>
      </c>
      <c r="F492" s="39">
        <f>A496</f>
        <v>16800.7</v>
      </c>
    </row>
    <row r="493" spans="1:6">
      <c r="A493" s="39">
        <v>199</v>
      </c>
    </row>
    <row r="494" spans="1:6">
      <c r="A494" s="39" t="s">
        <v>225</v>
      </c>
    </row>
    <row r="495" spans="1:6">
      <c r="A495" s="40">
        <v>27295.9</v>
      </c>
    </row>
    <row r="496" spans="1:6">
      <c r="A496" s="40">
        <v>16800.7</v>
      </c>
    </row>
    <row r="497" spans="1:6">
      <c r="A497" s="39">
        <v>1401</v>
      </c>
      <c r="B497" s="39">
        <f>A497</f>
        <v>1401</v>
      </c>
      <c r="C497" s="39">
        <f>A498</f>
        <v>200</v>
      </c>
      <c r="D497" s="39" t="str">
        <f>A499</f>
        <v>شرکت خدمات ارتباطی رایتل (هولدینگ)</v>
      </c>
      <c r="E497" s="39">
        <f>A500</f>
        <v>27082.799999999999</v>
      </c>
      <c r="F497" s="39">
        <f>A501</f>
        <v>20290</v>
      </c>
    </row>
    <row r="498" spans="1:6">
      <c r="A498" s="39">
        <v>200</v>
      </c>
    </row>
    <row r="499" spans="1:6">
      <c r="A499" s="39" t="s">
        <v>226</v>
      </c>
    </row>
    <row r="500" spans="1:6">
      <c r="A500" s="40">
        <v>27082.799999999999</v>
      </c>
    </row>
    <row r="501" spans="1:6">
      <c r="A501" s="40">
        <v>20290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2778B-D280-44BD-AC3E-47F448DFB052}">
  <dimension ref="A2:F501"/>
  <sheetViews>
    <sheetView rightToLeft="1" zoomScale="190" zoomScaleNormal="190" workbookViewId="0">
      <selection activeCell="A2" sqref="A2:A501"/>
    </sheetView>
  </sheetViews>
  <sheetFormatPr defaultRowHeight="15.4"/>
  <cols>
    <col min="1" max="1" width="42.3984375" style="42" bestFit="1" customWidth="1"/>
    <col min="2" max="2" width="3.796875" style="39" bestFit="1" customWidth="1"/>
    <col min="3" max="3" width="3" style="39" bestFit="1" customWidth="1"/>
    <col min="4" max="4" width="36.59765625" style="39" bestFit="1" customWidth="1"/>
    <col min="5" max="6" width="7" style="39" bestFit="1" customWidth="1"/>
  </cols>
  <sheetData>
    <row r="2" spans="1:6">
      <c r="A2" s="36">
        <v>1401</v>
      </c>
      <c r="B2" s="39">
        <f>A2</f>
        <v>1401</v>
      </c>
      <c r="C2" s="39">
        <f>A3</f>
        <v>201</v>
      </c>
      <c r="D2" s="39" t="str">
        <f>A4</f>
        <v>شرکت مواد مهندسی مکرر</v>
      </c>
      <c r="E2" s="39">
        <f>A5</f>
        <v>26558</v>
      </c>
      <c r="F2" s="39">
        <f>A6</f>
        <v>20343</v>
      </c>
    </row>
    <row r="3" spans="1:6">
      <c r="A3" s="36">
        <v>201</v>
      </c>
    </row>
    <row r="4" spans="1:6">
      <c r="A4" s="36" t="s">
        <v>227</v>
      </c>
    </row>
    <row r="5" spans="1:6">
      <c r="A5" s="38">
        <v>26558</v>
      </c>
    </row>
    <row r="6" spans="1:6">
      <c r="A6" s="38">
        <v>20343</v>
      </c>
    </row>
    <row r="7" spans="1:6">
      <c r="A7" s="36">
        <v>1401</v>
      </c>
      <c r="B7" s="39">
        <f>A7</f>
        <v>1401</v>
      </c>
      <c r="C7" s="39">
        <f>A8</f>
        <v>202</v>
      </c>
      <c r="D7" s="39" t="str">
        <f>A9</f>
        <v>شرکت مهندسی فن آفرین حصین قشم (هولدینگ)</v>
      </c>
      <c r="E7" s="39">
        <f>A10</f>
        <v>26435.7</v>
      </c>
      <c r="F7" s="39">
        <f>A11</f>
        <v>18369.3</v>
      </c>
    </row>
    <row r="8" spans="1:6">
      <c r="A8" s="36">
        <v>202</v>
      </c>
    </row>
    <row r="9" spans="1:6">
      <c r="A9" s="36" t="s">
        <v>228</v>
      </c>
    </row>
    <row r="10" spans="1:6">
      <c r="A10" s="37">
        <v>26435.7</v>
      </c>
    </row>
    <row r="11" spans="1:6">
      <c r="A11" s="37">
        <v>18369.3</v>
      </c>
    </row>
    <row r="12" spans="1:6">
      <c r="A12" s="36">
        <v>1401</v>
      </c>
      <c r="B12" s="39">
        <f>A12</f>
        <v>1401</v>
      </c>
      <c r="C12" s="39">
        <f>A13</f>
        <v>203</v>
      </c>
      <c r="D12" s="39" t="str">
        <f>A14</f>
        <v>شرکت مجتمع صنایع لاستیک یزد (هولدینگ)</v>
      </c>
      <c r="E12" s="39">
        <f>A15</f>
        <v>25663.8</v>
      </c>
      <c r="F12" s="39">
        <f>A16</f>
        <v>19219.599999999999</v>
      </c>
    </row>
    <row r="13" spans="1:6">
      <c r="A13" s="36">
        <v>203</v>
      </c>
    </row>
    <row r="14" spans="1:6">
      <c r="A14" s="36" t="s">
        <v>229</v>
      </c>
    </row>
    <row r="15" spans="1:6">
      <c r="A15" s="37">
        <v>25663.8</v>
      </c>
    </row>
    <row r="16" spans="1:6">
      <c r="A16" s="37">
        <v>19219.599999999999</v>
      </c>
    </row>
    <row r="17" spans="1:6">
      <c r="A17" s="36">
        <v>1401</v>
      </c>
      <c r="B17" s="39">
        <f>A17</f>
        <v>1401</v>
      </c>
      <c r="C17" s="39">
        <f>A18</f>
        <v>204</v>
      </c>
      <c r="D17" s="39" t="str">
        <f>A19</f>
        <v>شرکت صنعتی پارس مینو (هولدینگ)</v>
      </c>
      <c r="E17" s="39">
        <f>A20</f>
        <v>25594.5</v>
      </c>
      <c r="F17" s="39">
        <f>A21</f>
        <v>12909.9</v>
      </c>
    </row>
    <row r="18" spans="1:6">
      <c r="A18" s="36">
        <v>204</v>
      </c>
    </row>
    <row r="19" spans="1:6">
      <c r="A19" s="36" t="s">
        <v>230</v>
      </c>
    </row>
    <row r="20" spans="1:6">
      <c r="A20" s="37">
        <v>25594.5</v>
      </c>
    </row>
    <row r="21" spans="1:6">
      <c r="A21" s="37">
        <v>12909.9</v>
      </c>
    </row>
    <row r="22" spans="1:6">
      <c r="A22" s="36">
        <v>1401</v>
      </c>
      <c r="B22" s="39">
        <f>A22</f>
        <v>1401</v>
      </c>
      <c r="C22" s="39">
        <f>A23</f>
        <v>205</v>
      </c>
      <c r="D22" s="39" t="str">
        <f>A24</f>
        <v>شرکت غدیر انرژی لامرد</v>
      </c>
      <c r="E22" s="39">
        <f>A25</f>
        <v>24868.400000000001</v>
      </c>
      <c r="F22" s="39">
        <f>A26</f>
        <v>10620.7</v>
      </c>
    </row>
    <row r="23" spans="1:6">
      <c r="A23" s="36">
        <v>205</v>
      </c>
    </row>
    <row r="24" spans="1:6">
      <c r="A24" s="36" t="s">
        <v>231</v>
      </c>
    </row>
    <row r="25" spans="1:6">
      <c r="A25" s="37">
        <v>24868.400000000001</v>
      </c>
    </row>
    <row r="26" spans="1:6">
      <c r="A26" s="37">
        <v>10620.7</v>
      </c>
    </row>
    <row r="27" spans="1:6">
      <c r="A27" s="36">
        <v>1401</v>
      </c>
      <c r="B27" s="39">
        <f>A27</f>
        <v>1401</v>
      </c>
      <c r="C27" s="39">
        <f>A28</f>
        <v>206</v>
      </c>
      <c r="D27" s="39" t="str">
        <f>A29</f>
        <v>شرکت گروه بازرگانی گردشگری دانا</v>
      </c>
      <c r="E27" s="39">
        <f>A30</f>
        <v>24385.9</v>
      </c>
      <c r="F27" s="39">
        <f>A31</f>
        <v>8306.2999999999993</v>
      </c>
    </row>
    <row r="28" spans="1:6">
      <c r="A28" s="36">
        <v>206</v>
      </c>
    </row>
    <row r="29" spans="1:6">
      <c r="A29" s="36" t="s">
        <v>232</v>
      </c>
    </row>
    <row r="30" spans="1:6">
      <c r="A30" s="37">
        <v>24385.9</v>
      </c>
    </row>
    <row r="31" spans="1:6">
      <c r="A31" s="37">
        <v>8306.2999999999993</v>
      </c>
    </row>
    <row r="32" spans="1:6">
      <c r="A32" s="36">
        <v>1401</v>
      </c>
      <c r="B32" s="39">
        <f>A32</f>
        <v>1401</v>
      </c>
      <c r="C32" s="39">
        <f>A33</f>
        <v>207</v>
      </c>
      <c r="D32" s="39" t="str">
        <f>A34</f>
        <v>شرکت پاکسان</v>
      </c>
      <c r="E32" s="39">
        <f>A35</f>
        <v>22836.400000000001</v>
      </c>
      <c r="F32" s="39">
        <f>A36</f>
        <v>25689.8</v>
      </c>
    </row>
    <row r="33" spans="1:6">
      <c r="A33" s="36">
        <v>207</v>
      </c>
    </row>
    <row r="34" spans="1:6">
      <c r="A34" s="36" t="s">
        <v>233</v>
      </c>
    </row>
    <row r="35" spans="1:6">
      <c r="A35" s="37">
        <v>22836.400000000001</v>
      </c>
    </row>
    <row r="36" spans="1:6">
      <c r="A36" s="37">
        <v>25689.8</v>
      </c>
    </row>
    <row r="37" spans="1:6">
      <c r="A37" s="36">
        <v>1401</v>
      </c>
      <c r="B37" s="39">
        <f>A37</f>
        <v>1401</v>
      </c>
      <c r="C37" s="39">
        <f>A38</f>
        <v>208</v>
      </c>
      <c r="D37" s="39" t="str">
        <f>A39</f>
        <v>شرکت ماشین سازی اراک (هولدینگ)</v>
      </c>
      <c r="E37" s="39">
        <f>A40</f>
        <v>21924.2</v>
      </c>
      <c r="F37" s="39">
        <f>A41</f>
        <v>14464.7</v>
      </c>
    </row>
    <row r="38" spans="1:6">
      <c r="A38" s="36">
        <v>208</v>
      </c>
    </row>
    <row r="39" spans="1:6">
      <c r="A39" s="36" t="s">
        <v>234</v>
      </c>
    </row>
    <row r="40" spans="1:6">
      <c r="A40" s="37">
        <v>21924.2</v>
      </c>
    </row>
    <row r="41" spans="1:6">
      <c r="A41" s="37">
        <v>14464.7</v>
      </c>
    </row>
    <row r="42" spans="1:6">
      <c r="A42" s="36">
        <v>1401</v>
      </c>
      <c r="B42" s="39">
        <f>A42</f>
        <v>1401</v>
      </c>
      <c r="C42" s="39">
        <f>A43</f>
        <v>209</v>
      </c>
      <c r="D42" s="39" t="str">
        <f>A44</f>
        <v>شرکت استام صنعت</v>
      </c>
      <c r="E42" s="39">
        <f>A45</f>
        <v>21544.6</v>
      </c>
      <c r="F42" s="39">
        <f>A46</f>
        <v>16824.599999999999</v>
      </c>
    </row>
    <row r="43" spans="1:6">
      <c r="A43" s="36">
        <v>209</v>
      </c>
    </row>
    <row r="44" spans="1:6">
      <c r="A44" s="36" t="s">
        <v>235</v>
      </c>
    </row>
    <row r="45" spans="1:6">
      <c r="A45" s="37">
        <v>21544.6</v>
      </c>
    </row>
    <row r="46" spans="1:6">
      <c r="A46" s="37">
        <v>16824.599999999999</v>
      </c>
    </row>
    <row r="47" spans="1:6">
      <c r="A47" s="36">
        <v>1401</v>
      </c>
      <c r="B47" s="39">
        <f>A47</f>
        <v>1401</v>
      </c>
      <c r="C47" s="39">
        <f>A48</f>
        <v>210</v>
      </c>
      <c r="D47" s="39" t="str">
        <f>A49</f>
        <v>شرکت سیمان ساوه</v>
      </c>
      <c r="E47" s="39">
        <f>A50</f>
        <v>21538.5</v>
      </c>
      <c r="F47" s="39">
        <f>A51</f>
        <v>11351.2</v>
      </c>
    </row>
    <row r="48" spans="1:6">
      <c r="A48" s="36">
        <v>210</v>
      </c>
    </row>
    <row r="49" spans="1:6">
      <c r="A49" s="36" t="s">
        <v>236</v>
      </c>
    </row>
    <row r="50" spans="1:6">
      <c r="A50" s="37">
        <v>21538.5</v>
      </c>
    </row>
    <row r="51" spans="1:6">
      <c r="A51" s="37">
        <v>11351.2</v>
      </c>
    </row>
    <row r="52" spans="1:6">
      <c r="A52" s="36">
        <v>1401</v>
      </c>
      <c r="B52" s="39">
        <f>A52</f>
        <v>1401</v>
      </c>
      <c r="C52" s="39">
        <f>A53</f>
        <v>211</v>
      </c>
      <c r="D52" s="39" t="str">
        <f>A54</f>
        <v>شرکت مبنا بهینه سازان نیرو</v>
      </c>
      <c r="E52" s="39">
        <f>A55</f>
        <v>21483.9</v>
      </c>
      <c r="F52" s="39">
        <f>A56</f>
        <v>10160.299999999999</v>
      </c>
    </row>
    <row r="53" spans="1:6">
      <c r="A53" s="36">
        <v>211</v>
      </c>
    </row>
    <row r="54" spans="1:6">
      <c r="A54" s="36" t="s">
        <v>237</v>
      </c>
    </row>
    <row r="55" spans="1:6">
      <c r="A55" s="37">
        <v>21483.9</v>
      </c>
    </row>
    <row r="56" spans="1:6">
      <c r="A56" s="37">
        <v>10160.299999999999</v>
      </c>
    </row>
    <row r="57" spans="1:6">
      <c r="A57" s="36">
        <v>1401</v>
      </c>
      <c r="B57" s="39">
        <f>A57</f>
        <v>1401</v>
      </c>
      <c r="C57" s="39">
        <f>A58</f>
        <v>212</v>
      </c>
      <c r="D57" s="39" t="str">
        <f>A59</f>
        <v>شرکت سرمایه گذاری سپه (هولدینگ)</v>
      </c>
      <c r="E57" s="39">
        <f>A60</f>
        <v>21433.3</v>
      </c>
      <c r="F57" s="39">
        <f>A61</f>
        <v>15081.7</v>
      </c>
    </row>
    <row r="58" spans="1:6">
      <c r="A58" s="36">
        <v>212</v>
      </c>
    </row>
    <row r="59" spans="1:6">
      <c r="A59" s="36" t="s">
        <v>238</v>
      </c>
    </row>
    <row r="60" spans="1:6">
      <c r="A60" s="37">
        <v>21433.3</v>
      </c>
    </row>
    <row r="61" spans="1:6">
      <c r="A61" s="37">
        <v>15081.7</v>
      </c>
    </row>
    <row r="62" spans="1:6">
      <c r="A62" s="36">
        <v>1401</v>
      </c>
      <c r="B62" s="39">
        <f>A62</f>
        <v>1401</v>
      </c>
      <c r="C62" s="39">
        <f>A63</f>
        <v>213</v>
      </c>
      <c r="D62" s="39" t="str">
        <f>A64</f>
        <v>شرکت آهنگری تراکتورسازی ایران</v>
      </c>
      <c r="E62" s="39">
        <f>A65</f>
        <v>21114</v>
      </c>
      <c r="F62" s="39">
        <f>A66</f>
        <v>14944.5</v>
      </c>
    </row>
    <row r="63" spans="1:6">
      <c r="A63" s="36">
        <v>213</v>
      </c>
    </row>
    <row r="64" spans="1:6">
      <c r="A64" s="36" t="s">
        <v>239</v>
      </c>
    </row>
    <row r="65" spans="1:6">
      <c r="A65" s="38">
        <v>21114</v>
      </c>
    </row>
    <row r="66" spans="1:6">
      <c r="A66" s="37">
        <v>14944.5</v>
      </c>
    </row>
    <row r="67" spans="1:6">
      <c r="A67" s="36">
        <v>1401</v>
      </c>
      <c r="B67" s="39">
        <f>A67</f>
        <v>1401</v>
      </c>
      <c r="C67" s="39">
        <f>A68</f>
        <v>214</v>
      </c>
      <c r="D67" s="39" t="str">
        <f>A69</f>
        <v>شرکت صنعتی دوده فام</v>
      </c>
      <c r="E67" s="39">
        <f>A70</f>
        <v>20504.7</v>
      </c>
      <c r="F67" s="39">
        <f>A71</f>
        <v>10657</v>
      </c>
    </row>
    <row r="68" spans="1:6">
      <c r="A68" s="36">
        <v>214</v>
      </c>
    </row>
    <row r="69" spans="1:6">
      <c r="A69" s="36" t="s">
        <v>240</v>
      </c>
    </row>
    <row r="70" spans="1:6">
      <c r="A70" s="37">
        <v>20504.7</v>
      </c>
    </row>
    <row r="71" spans="1:6">
      <c r="A71" s="38">
        <v>10657</v>
      </c>
    </row>
    <row r="72" spans="1:6">
      <c r="A72" s="36">
        <v>1401</v>
      </c>
      <c r="B72" s="39">
        <f>A72</f>
        <v>1401</v>
      </c>
      <c r="C72" s="39">
        <f>A73</f>
        <v>215</v>
      </c>
      <c r="D72" s="39" t="str">
        <f>A74</f>
        <v>شرکت واگن پارس</v>
      </c>
      <c r="E72" s="39">
        <f>A75</f>
        <v>20466.2</v>
      </c>
      <c r="F72" s="39">
        <f>A76</f>
        <v>9844.7000000000007</v>
      </c>
    </row>
    <row r="73" spans="1:6">
      <c r="A73" s="36">
        <v>215</v>
      </c>
    </row>
    <row r="74" spans="1:6">
      <c r="A74" s="36" t="s">
        <v>241</v>
      </c>
    </row>
    <row r="75" spans="1:6">
      <c r="A75" s="37">
        <v>20466.2</v>
      </c>
    </row>
    <row r="76" spans="1:6">
      <c r="A76" s="37">
        <v>9844.7000000000007</v>
      </c>
    </row>
    <row r="77" spans="1:6">
      <c r="A77" s="36">
        <v>1401</v>
      </c>
      <c r="B77" s="39">
        <f>A77</f>
        <v>1401</v>
      </c>
      <c r="C77" s="39">
        <f>A78</f>
        <v>216</v>
      </c>
      <c r="D77" s="39" t="str">
        <f>A79</f>
        <v>شرکت تامین سرمایه لوتوس پارسیان (هولدینگ)</v>
      </c>
      <c r="E77" s="39">
        <f>A80</f>
        <v>20275.5</v>
      </c>
      <c r="F77" s="39">
        <f>A81</f>
        <v>14357.3</v>
      </c>
    </row>
    <row r="78" spans="1:6">
      <c r="A78" s="36">
        <v>216</v>
      </c>
    </row>
    <row r="79" spans="1:6">
      <c r="A79" s="36" t="s">
        <v>242</v>
      </c>
    </row>
    <row r="80" spans="1:6">
      <c r="A80" s="37">
        <v>20275.5</v>
      </c>
    </row>
    <row r="81" spans="1:6">
      <c r="A81" s="37">
        <v>14357.3</v>
      </c>
    </row>
    <row r="82" spans="1:6">
      <c r="A82" s="36">
        <v>1401</v>
      </c>
      <c r="B82" s="39">
        <f>A82</f>
        <v>1401</v>
      </c>
      <c r="C82" s="39">
        <f>A83</f>
        <v>217</v>
      </c>
      <c r="D82" s="39" t="str">
        <f>A84</f>
        <v>شرکت صنعتی پارس خزر (هولدینگ)</v>
      </c>
      <c r="E82" s="39">
        <f>A85</f>
        <v>20201.400000000001</v>
      </c>
      <c r="F82" s="39">
        <f>A86</f>
        <v>13146.5</v>
      </c>
    </row>
    <row r="83" spans="1:6">
      <c r="A83" s="36">
        <v>217</v>
      </c>
    </row>
    <row r="84" spans="1:6">
      <c r="A84" s="36" t="s">
        <v>243</v>
      </c>
    </row>
    <row r="85" spans="1:6">
      <c r="A85" s="37">
        <v>20201.400000000001</v>
      </c>
    </row>
    <row r="86" spans="1:6">
      <c r="A86" s="37">
        <v>13146.5</v>
      </c>
    </row>
    <row r="87" spans="1:6">
      <c r="A87" s="36">
        <v>1401</v>
      </c>
      <c r="B87" s="39">
        <f>A87</f>
        <v>1401</v>
      </c>
      <c r="C87" s="39">
        <f>A88</f>
        <v>218</v>
      </c>
      <c r="D87" s="39" t="str">
        <f>A89</f>
        <v>شرکت بابک مس ایرانیان</v>
      </c>
      <c r="E87" s="39">
        <f>A90</f>
        <v>19881.400000000001</v>
      </c>
      <c r="F87" s="39">
        <f>A91</f>
        <v>5899.7</v>
      </c>
    </row>
    <row r="88" spans="1:6">
      <c r="A88" s="36">
        <v>218</v>
      </c>
    </row>
    <row r="89" spans="1:6">
      <c r="A89" s="36" t="s">
        <v>244</v>
      </c>
    </row>
    <row r="90" spans="1:6">
      <c r="A90" s="37">
        <v>19881.400000000001</v>
      </c>
    </row>
    <row r="91" spans="1:6">
      <c r="A91" s="37">
        <v>5899.7</v>
      </c>
    </row>
    <row r="92" spans="1:6">
      <c r="A92" s="36">
        <v>1401</v>
      </c>
      <c r="B92" s="39">
        <f>A92</f>
        <v>1401</v>
      </c>
      <c r="C92" s="39">
        <f>A93</f>
        <v>219</v>
      </c>
      <c r="D92" s="39" t="str">
        <f>A94</f>
        <v>شرکت امداد خودرو ایران</v>
      </c>
      <c r="E92" s="39">
        <f>A95</f>
        <v>19860.400000000001</v>
      </c>
      <c r="F92" s="39">
        <f>A96</f>
        <v>10953.8</v>
      </c>
    </row>
    <row r="93" spans="1:6">
      <c r="A93" s="36">
        <v>219</v>
      </c>
    </row>
    <row r="94" spans="1:6">
      <c r="A94" s="36" t="s">
        <v>245</v>
      </c>
    </row>
    <row r="95" spans="1:6">
      <c r="A95" s="37">
        <v>19860.400000000001</v>
      </c>
    </row>
    <row r="96" spans="1:6">
      <c r="A96" s="37">
        <v>10953.8</v>
      </c>
    </row>
    <row r="97" spans="1:6">
      <c r="A97" s="36">
        <v>1401</v>
      </c>
      <c r="B97" s="39">
        <f>A97</f>
        <v>1401</v>
      </c>
      <c r="C97" s="39">
        <f>A98</f>
        <v>220</v>
      </c>
      <c r="D97" s="39" t="str">
        <f>A99</f>
        <v>شرکت گروه مالی نماد غدیر (هولدینگ)</v>
      </c>
      <c r="E97" s="39">
        <f>A100</f>
        <v>19825</v>
      </c>
      <c r="F97" s="39">
        <f>A101</f>
        <v>10734.2</v>
      </c>
    </row>
    <row r="98" spans="1:6">
      <c r="A98" s="36">
        <v>220</v>
      </c>
    </row>
    <row r="99" spans="1:6">
      <c r="A99" s="36" t="s">
        <v>246</v>
      </c>
    </row>
    <row r="100" spans="1:6">
      <c r="A100" s="38">
        <v>19825</v>
      </c>
    </row>
    <row r="101" spans="1:6">
      <c r="A101" s="37">
        <v>10734.2</v>
      </c>
    </row>
    <row r="102" spans="1:6">
      <c r="A102" s="36">
        <v>1401</v>
      </c>
      <c r="B102" s="39">
        <f>A102</f>
        <v>1401</v>
      </c>
      <c r="C102" s="39">
        <f>A103</f>
        <v>221</v>
      </c>
      <c r="D102" s="39" t="str">
        <f>A104</f>
        <v>شرکت سرمایه گذاری و توسعه صنایع لاستیک</v>
      </c>
      <c r="E102" s="39">
        <f>A105</f>
        <v>19357.5</v>
      </c>
      <c r="F102" s="39">
        <f>A106</f>
        <v>16305.9</v>
      </c>
    </row>
    <row r="103" spans="1:6">
      <c r="A103" s="36">
        <v>221</v>
      </c>
    </row>
    <row r="104" spans="1:6">
      <c r="A104" s="36" t="s">
        <v>247</v>
      </c>
    </row>
    <row r="105" spans="1:6">
      <c r="A105" s="37">
        <v>19357.5</v>
      </c>
    </row>
    <row r="106" spans="1:6">
      <c r="A106" s="37">
        <v>16305.9</v>
      </c>
    </row>
    <row r="107" spans="1:6">
      <c r="A107" s="36">
        <v>1401</v>
      </c>
      <c r="B107" s="39">
        <f>A107</f>
        <v>1401</v>
      </c>
      <c r="C107" s="39">
        <f>A108</f>
        <v>222</v>
      </c>
      <c r="D107" s="39" t="str">
        <f>A109</f>
        <v>شرکت پالایش قطران ذغالسنگ (هولدینگ)</v>
      </c>
      <c r="E107" s="39">
        <f>A110</f>
        <v>19043.3</v>
      </c>
      <c r="F107" s="39">
        <f>A111</f>
        <v>14330.7</v>
      </c>
    </row>
    <row r="108" spans="1:6">
      <c r="A108" s="36">
        <v>222</v>
      </c>
    </row>
    <row r="109" spans="1:6">
      <c r="A109" s="36" t="s">
        <v>248</v>
      </c>
    </row>
    <row r="110" spans="1:6">
      <c r="A110" s="37">
        <v>19043.3</v>
      </c>
    </row>
    <row r="111" spans="1:6">
      <c r="A111" s="37">
        <v>14330.7</v>
      </c>
    </row>
    <row r="112" spans="1:6">
      <c r="A112" s="36">
        <v>1401</v>
      </c>
      <c r="B112" s="39">
        <f>A112</f>
        <v>1401</v>
      </c>
      <c r="C112" s="39">
        <f>A113</f>
        <v>223</v>
      </c>
      <c r="D112" s="39" t="str">
        <f>A114</f>
        <v>شرکت موتوژن (هولدینگ)</v>
      </c>
      <c r="E112" s="39">
        <f>A115</f>
        <v>18766.3</v>
      </c>
      <c r="F112" s="39">
        <f>A116</f>
        <v>15356.2</v>
      </c>
    </row>
    <row r="113" spans="1:6">
      <c r="A113" s="36">
        <v>223</v>
      </c>
    </row>
    <row r="114" spans="1:6">
      <c r="A114" s="36" t="s">
        <v>249</v>
      </c>
    </row>
    <row r="115" spans="1:6">
      <c r="A115" s="37">
        <v>18766.3</v>
      </c>
    </row>
    <row r="116" spans="1:6">
      <c r="A116" s="37">
        <v>15356.2</v>
      </c>
    </row>
    <row r="117" spans="1:6">
      <c r="A117" s="36">
        <v>1401</v>
      </c>
      <c r="B117" s="39">
        <f>A117</f>
        <v>1401</v>
      </c>
      <c r="C117" s="39">
        <f>A118</f>
        <v>224</v>
      </c>
      <c r="D117" s="39" t="str">
        <f>A119</f>
        <v>شرکت تکادو (هولدینگ)</v>
      </c>
      <c r="E117" s="39">
        <f>A120</f>
        <v>18721.7</v>
      </c>
      <c r="F117" s="39">
        <f>A121</f>
        <v>16039.2</v>
      </c>
    </row>
    <row r="118" spans="1:6">
      <c r="A118" s="36">
        <v>224</v>
      </c>
    </row>
    <row r="119" spans="1:6">
      <c r="A119" s="36" t="s">
        <v>250</v>
      </c>
    </row>
    <row r="120" spans="1:6">
      <c r="A120" s="37">
        <v>18721.7</v>
      </c>
    </row>
    <row r="121" spans="1:6">
      <c r="A121" s="37">
        <v>16039.2</v>
      </c>
    </row>
    <row r="122" spans="1:6">
      <c r="A122" s="36">
        <v>1401</v>
      </c>
      <c r="B122" s="39">
        <f>A122</f>
        <v>1401</v>
      </c>
      <c r="C122" s="39">
        <f>A123</f>
        <v>225</v>
      </c>
      <c r="D122" s="39" t="str">
        <f>A124</f>
        <v>شرکت مهندسی جم صنعت کاران تهران</v>
      </c>
      <c r="E122" s="39">
        <f>A125</f>
        <v>18530.3</v>
      </c>
      <c r="F122" s="39">
        <f>A126</f>
        <v>10222.9</v>
      </c>
    </row>
    <row r="123" spans="1:6">
      <c r="A123" s="36">
        <v>225</v>
      </c>
    </row>
    <row r="124" spans="1:6">
      <c r="A124" s="36" t="s">
        <v>251</v>
      </c>
    </row>
    <row r="125" spans="1:6">
      <c r="A125" s="37">
        <v>18530.3</v>
      </c>
    </row>
    <row r="126" spans="1:6">
      <c r="A126" s="37">
        <v>10222.9</v>
      </c>
    </row>
    <row r="127" spans="1:6">
      <c r="A127" s="36">
        <v>1401</v>
      </c>
      <c r="B127" s="39">
        <f>A127</f>
        <v>1401</v>
      </c>
      <c r="C127" s="39">
        <f>A128</f>
        <v>226</v>
      </c>
      <c r="D127" s="39" t="str">
        <f>A129</f>
        <v>شرکت کاراوران صنعت خاورمیانه</v>
      </c>
      <c r="E127" s="39">
        <f>A130</f>
        <v>18256.900000000001</v>
      </c>
      <c r="F127" s="39">
        <f>A131</f>
        <v>10237.700000000001</v>
      </c>
    </row>
    <row r="128" spans="1:6">
      <c r="A128" s="36">
        <v>226</v>
      </c>
    </row>
    <row r="129" spans="1:6">
      <c r="A129" s="36" t="s">
        <v>252</v>
      </c>
    </row>
    <row r="130" spans="1:6">
      <c r="A130" s="37">
        <v>18256.900000000001</v>
      </c>
    </row>
    <row r="131" spans="1:6">
      <c r="A131" s="37">
        <v>10237.700000000001</v>
      </c>
    </row>
    <row r="132" spans="1:6">
      <c r="A132" s="36">
        <v>1401</v>
      </c>
      <c r="B132" s="39">
        <f>A132</f>
        <v>1401</v>
      </c>
      <c r="C132" s="39">
        <f>A133</f>
        <v>227</v>
      </c>
      <c r="D132" s="39" t="str">
        <f>A134</f>
        <v>شرکت بازرگانی کوثر فیروزه آذران</v>
      </c>
      <c r="E132" s="39">
        <f>A135</f>
        <v>18037.7</v>
      </c>
      <c r="F132" s="39">
        <f>A136</f>
        <v>16167.9</v>
      </c>
    </row>
    <row r="133" spans="1:6">
      <c r="A133" s="36">
        <v>227</v>
      </c>
    </row>
    <row r="134" spans="1:6">
      <c r="A134" s="36" t="s">
        <v>253</v>
      </c>
    </row>
    <row r="135" spans="1:6">
      <c r="A135" s="37">
        <v>18037.7</v>
      </c>
    </row>
    <row r="136" spans="1:6">
      <c r="A136" s="37">
        <v>16167.9</v>
      </c>
    </row>
    <row r="137" spans="1:6">
      <c r="A137" s="36">
        <v>1401</v>
      </c>
      <c r="B137" s="39">
        <f>A137</f>
        <v>1401</v>
      </c>
      <c r="C137" s="39">
        <f>A138</f>
        <v>228</v>
      </c>
      <c r="D137" s="39" t="str">
        <f>A139</f>
        <v>شرکت داروسازی کوثر (هولدینگ)</v>
      </c>
      <c r="E137" s="39">
        <f>A140</f>
        <v>17798.599999999999</v>
      </c>
      <c r="F137" s="39">
        <f>A141</f>
        <v>8303.7000000000007</v>
      </c>
    </row>
    <row r="138" spans="1:6">
      <c r="A138" s="36">
        <v>228</v>
      </c>
    </row>
    <row r="139" spans="1:6">
      <c r="A139" s="36" t="s">
        <v>254</v>
      </c>
    </row>
    <row r="140" spans="1:6">
      <c r="A140" s="37">
        <v>17798.599999999999</v>
      </c>
    </row>
    <row r="141" spans="1:6">
      <c r="A141" s="37">
        <v>8303.7000000000007</v>
      </c>
    </row>
    <row r="142" spans="1:6">
      <c r="A142" s="36">
        <v>1401</v>
      </c>
      <c r="B142" s="39">
        <f>A142</f>
        <v>1401</v>
      </c>
      <c r="C142" s="39">
        <f>A143</f>
        <v>229</v>
      </c>
      <c r="D142" s="39" t="str">
        <f>A144</f>
        <v>شرکت راه آهن حمل و نقل (هولدینگ)</v>
      </c>
      <c r="E142" s="39">
        <f>A145</f>
        <v>17435.099999999999</v>
      </c>
      <c r="F142" s="39">
        <f>A146</f>
        <v>14555.5</v>
      </c>
    </row>
    <row r="143" spans="1:6">
      <c r="A143" s="36">
        <v>229</v>
      </c>
    </row>
    <row r="144" spans="1:6">
      <c r="A144" s="36" t="s">
        <v>255</v>
      </c>
    </row>
    <row r="145" spans="1:6">
      <c r="A145" s="37">
        <v>17435.099999999999</v>
      </c>
    </row>
    <row r="146" spans="1:6">
      <c r="A146" s="37">
        <v>14555.5</v>
      </c>
    </row>
    <row r="147" spans="1:6">
      <c r="A147" s="36">
        <v>1401</v>
      </c>
      <c r="B147" s="39">
        <f>A147</f>
        <v>1401</v>
      </c>
      <c r="C147" s="39">
        <f>A148</f>
        <v>230</v>
      </c>
      <c r="D147" s="39" t="str">
        <f>A149</f>
        <v>شرکت سیمان شرق (هولدینگ)</v>
      </c>
      <c r="E147" s="39">
        <f>A150</f>
        <v>17431.8</v>
      </c>
      <c r="F147" s="39">
        <f>A151</f>
        <v>11828.6</v>
      </c>
    </row>
    <row r="148" spans="1:6">
      <c r="A148" s="36">
        <v>230</v>
      </c>
    </row>
    <row r="149" spans="1:6">
      <c r="A149" s="36" t="s">
        <v>256</v>
      </c>
    </row>
    <row r="150" spans="1:6">
      <c r="A150" s="37">
        <v>17431.8</v>
      </c>
    </row>
    <row r="151" spans="1:6">
      <c r="A151" s="37">
        <v>11828.6</v>
      </c>
    </row>
    <row r="152" spans="1:6">
      <c r="A152" s="36">
        <v>1401</v>
      </c>
      <c r="B152" s="39">
        <f>A152</f>
        <v>1401</v>
      </c>
      <c r="C152" s="39">
        <f>A153</f>
        <v>231</v>
      </c>
      <c r="D152" s="39" t="str">
        <f>A154</f>
        <v>شرکت خدمات همراه آیسان لوتوس</v>
      </c>
      <c r="E152" s="39">
        <f>A155</f>
        <v>17108.599999999999</v>
      </c>
      <c r="F152" s="39">
        <f>A156</f>
        <v>11817.9</v>
      </c>
    </row>
    <row r="153" spans="1:6">
      <c r="A153" s="36">
        <v>231</v>
      </c>
    </row>
    <row r="154" spans="1:6">
      <c r="A154" s="36" t="s">
        <v>257</v>
      </c>
    </row>
    <row r="155" spans="1:6">
      <c r="A155" s="37">
        <v>17108.599999999999</v>
      </c>
    </row>
    <row r="156" spans="1:6">
      <c r="A156" s="37">
        <v>11817.9</v>
      </c>
    </row>
    <row r="157" spans="1:6">
      <c r="A157" s="36">
        <v>1401</v>
      </c>
      <c r="B157" s="39">
        <f>A157</f>
        <v>1401</v>
      </c>
      <c r="C157" s="39">
        <f>A158</f>
        <v>232</v>
      </c>
      <c r="D157" s="39" t="str">
        <f>A159</f>
        <v>شرکت تامین سرمایه کاردان</v>
      </c>
      <c r="E157" s="39">
        <f>A160</f>
        <v>17023.3</v>
      </c>
      <c r="F157" s="39">
        <f>A161</f>
        <v>9332.1</v>
      </c>
    </row>
    <row r="158" spans="1:6">
      <c r="A158" s="36">
        <v>232</v>
      </c>
    </row>
    <row r="159" spans="1:6">
      <c r="A159" s="36" t="s">
        <v>258</v>
      </c>
    </row>
    <row r="160" spans="1:6">
      <c r="A160" s="37">
        <v>17023.3</v>
      </c>
    </row>
    <row r="161" spans="1:6">
      <c r="A161" s="37">
        <v>9332.1</v>
      </c>
    </row>
    <row r="162" spans="1:6">
      <c r="A162" s="36">
        <v>1401</v>
      </c>
      <c r="B162" s="39">
        <f>A162</f>
        <v>1401</v>
      </c>
      <c r="C162" s="39">
        <f>A163</f>
        <v>233</v>
      </c>
      <c r="D162" s="39" t="str">
        <f>A164</f>
        <v>شرکت ملی ساختمان (هولدینگ)</v>
      </c>
      <c r="E162" s="39">
        <f>A165</f>
        <v>16582.2</v>
      </c>
      <c r="F162" s="39">
        <f>A166</f>
        <v>15493.7</v>
      </c>
    </row>
    <row r="163" spans="1:6">
      <c r="A163" s="36">
        <v>233</v>
      </c>
    </row>
    <row r="164" spans="1:6">
      <c r="A164" s="36" t="s">
        <v>259</v>
      </c>
    </row>
    <row r="165" spans="1:6">
      <c r="A165" s="37">
        <v>16582.2</v>
      </c>
    </row>
    <row r="166" spans="1:6">
      <c r="A166" s="37">
        <v>15493.7</v>
      </c>
    </row>
    <row r="167" spans="1:6">
      <c r="A167" s="36">
        <v>1401</v>
      </c>
      <c r="B167" s="39">
        <f>A167</f>
        <v>1401</v>
      </c>
      <c r="C167" s="39">
        <f>A168</f>
        <v>234</v>
      </c>
      <c r="D167" s="39" t="str">
        <f>A169</f>
        <v>شرکت توسعه خدمات دریایی و بندری سینا</v>
      </c>
      <c r="E167" s="39">
        <f>A170</f>
        <v>16311.6</v>
      </c>
      <c r="F167" s="39">
        <f>A171</f>
        <v>10867.9</v>
      </c>
    </row>
    <row r="168" spans="1:6">
      <c r="A168" s="36">
        <v>234</v>
      </c>
    </row>
    <row r="169" spans="1:6">
      <c r="A169" s="36" t="s">
        <v>260</v>
      </c>
    </row>
    <row r="170" spans="1:6">
      <c r="A170" s="37">
        <v>16311.6</v>
      </c>
    </row>
    <row r="171" spans="1:6">
      <c r="A171" s="37">
        <v>10867.9</v>
      </c>
    </row>
    <row r="172" spans="1:6">
      <c r="A172" s="36">
        <v>1401</v>
      </c>
      <c r="B172" s="39">
        <f>A172</f>
        <v>1401</v>
      </c>
      <c r="C172" s="39">
        <f>A173</f>
        <v>235</v>
      </c>
      <c r="D172" s="39" t="str">
        <f>A174</f>
        <v>شرکت بازرگانی بهران</v>
      </c>
      <c r="E172" s="39">
        <f>A175</f>
        <v>16281.1</v>
      </c>
      <c r="F172" s="39">
        <f>A176</f>
        <v>8300.2999999999993</v>
      </c>
    </row>
    <row r="173" spans="1:6">
      <c r="A173" s="36">
        <v>235</v>
      </c>
    </row>
    <row r="174" spans="1:6">
      <c r="A174" s="36" t="s">
        <v>261</v>
      </c>
    </row>
    <row r="175" spans="1:6">
      <c r="A175" s="37">
        <v>16281.1</v>
      </c>
    </row>
    <row r="176" spans="1:6">
      <c r="A176" s="37">
        <v>8300.2999999999993</v>
      </c>
    </row>
    <row r="177" spans="1:6">
      <c r="A177" s="36">
        <v>1401</v>
      </c>
      <c r="B177" s="39">
        <f>A177</f>
        <v>1401</v>
      </c>
      <c r="C177" s="39">
        <f>A178</f>
        <v>236</v>
      </c>
      <c r="D177" s="39" t="str">
        <f>A179</f>
        <v>شرکت تیپاکس اکسپرس پارس (هولدینگ)</v>
      </c>
      <c r="E177" s="39">
        <f>A180</f>
        <v>16155.3</v>
      </c>
      <c r="F177" s="39">
        <f>A181</f>
        <v>8582.7999999999993</v>
      </c>
    </row>
    <row r="178" spans="1:6">
      <c r="A178" s="36">
        <v>236</v>
      </c>
    </row>
    <row r="179" spans="1:6">
      <c r="A179" s="36" t="s">
        <v>262</v>
      </c>
    </row>
    <row r="180" spans="1:6">
      <c r="A180" s="37">
        <v>16155.3</v>
      </c>
    </row>
    <row r="181" spans="1:6">
      <c r="A181" s="37">
        <v>8582.7999999999993</v>
      </c>
    </row>
    <row r="182" spans="1:6">
      <c r="A182" s="36">
        <v>1401</v>
      </c>
      <c r="B182" s="39">
        <f>A182</f>
        <v>1401</v>
      </c>
      <c r="C182" s="39">
        <f>A183</f>
        <v>237</v>
      </c>
      <c r="D182" s="39" t="str">
        <f>A184</f>
        <v>شرکت صنعتی و بازرگانی صنام (هولدینگ)</v>
      </c>
      <c r="E182" s="39">
        <f>A185</f>
        <v>15841.4</v>
      </c>
      <c r="F182" s="39">
        <f>A186</f>
        <v>10917.9</v>
      </c>
    </row>
    <row r="183" spans="1:6">
      <c r="A183" s="36">
        <v>237</v>
      </c>
    </row>
    <row r="184" spans="1:6">
      <c r="A184" s="36" t="s">
        <v>263</v>
      </c>
    </row>
    <row r="185" spans="1:6">
      <c r="A185" s="37">
        <v>15841.4</v>
      </c>
    </row>
    <row r="186" spans="1:6">
      <c r="A186" s="37">
        <v>10917.9</v>
      </c>
    </row>
    <row r="187" spans="1:6">
      <c r="A187" s="36">
        <v>1401</v>
      </c>
      <c r="B187" s="39">
        <f>A187</f>
        <v>1401</v>
      </c>
      <c r="C187" s="39">
        <f>A188</f>
        <v>238</v>
      </c>
      <c r="D187" s="39" t="str">
        <f>A189</f>
        <v>شرکت همکاران سیستم (هولدینگ)</v>
      </c>
      <c r="E187" s="39">
        <f>A190</f>
        <v>15493.7</v>
      </c>
      <c r="F187" s="39">
        <f>A191</f>
        <v>9369.7999999999993</v>
      </c>
    </row>
    <row r="188" spans="1:6">
      <c r="A188" s="36">
        <v>238</v>
      </c>
    </row>
    <row r="189" spans="1:6">
      <c r="A189" s="36" t="s">
        <v>264</v>
      </c>
    </row>
    <row r="190" spans="1:6">
      <c r="A190" s="37">
        <v>15493.7</v>
      </c>
    </row>
    <row r="191" spans="1:6">
      <c r="A191" s="37">
        <v>9369.7999999999993</v>
      </c>
    </row>
    <row r="192" spans="1:6">
      <c r="A192" s="36">
        <v>1401</v>
      </c>
      <c r="B192" s="39">
        <f>A192</f>
        <v>1401</v>
      </c>
      <c r="C192" s="39">
        <f>A193</f>
        <v>239</v>
      </c>
      <c r="D192" s="39" t="str">
        <f>A194</f>
        <v>شرکت توسعه فن افزار توسن (هولدینگ)</v>
      </c>
      <c r="E192" s="39">
        <f>A195</f>
        <v>15153.1</v>
      </c>
      <c r="F192" s="39">
        <f>A196</f>
        <v>8392.2999999999993</v>
      </c>
    </row>
    <row r="193" spans="1:6">
      <c r="A193" s="36">
        <v>239</v>
      </c>
    </row>
    <row r="194" spans="1:6">
      <c r="A194" s="36" t="s">
        <v>265</v>
      </c>
    </row>
    <row r="195" spans="1:6">
      <c r="A195" s="37">
        <v>15153.1</v>
      </c>
    </row>
    <row r="196" spans="1:6">
      <c r="A196" s="37">
        <v>8392.2999999999993</v>
      </c>
    </row>
    <row r="197" spans="1:6">
      <c r="A197" s="36">
        <v>1401</v>
      </c>
      <c r="B197" s="39">
        <f>A197</f>
        <v>1401</v>
      </c>
      <c r="C197" s="39">
        <f>A198</f>
        <v>240</v>
      </c>
      <c r="D197" s="39" t="str">
        <f>A199</f>
        <v>شرکت حمل و نقل بین المللی خلیج فارس</v>
      </c>
      <c r="E197" s="39">
        <f>A200</f>
        <v>15084.8</v>
      </c>
      <c r="F197" s="39">
        <f>A201</f>
        <v>7715.9</v>
      </c>
    </row>
    <row r="198" spans="1:6">
      <c r="A198" s="36">
        <v>240</v>
      </c>
    </row>
    <row r="199" spans="1:6">
      <c r="A199" s="36" t="s">
        <v>266</v>
      </c>
    </row>
    <row r="200" spans="1:6">
      <c r="A200" s="37">
        <v>15084.8</v>
      </c>
    </row>
    <row r="201" spans="1:6">
      <c r="A201" s="37">
        <v>7715.9</v>
      </c>
    </row>
    <row r="202" spans="1:6">
      <c r="A202" s="36">
        <v>1401</v>
      </c>
      <c r="B202" s="39">
        <f>A202</f>
        <v>1401</v>
      </c>
      <c r="C202" s="39">
        <f>A203</f>
        <v>241</v>
      </c>
      <c r="D202" s="39" t="str">
        <f>A204</f>
        <v>شرکت بین المللی معدنی و صنعتی سی پی جی پارس (هولدینگ)</v>
      </c>
      <c r="E202" s="39">
        <f>A205</f>
        <v>14714.4</v>
      </c>
      <c r="F202" s="39">
        <f>A206</f>
        <v>1285.4000000000001</v>
      </c>
    </row>
    <row r="203" spans="1:6">
      <c r="A203" s="36">
        <v>241</v>
      </c>
    </row>
    <row r="204" spans="1:6">
      <c r="A204" s="36" t="s">
        <v>267</v>
      </c>
    </row>
    <row r="205" spans="1:6">
      <c r="A205" s="37">
        <v>14714.4</v>
      </c>
    </row>
    <row r="206" spans="1:6">
      <c r="A206" s="37">
        <v>1285.4000000000001</v>
      </c>
    </row>
    <row r="207" spans="1:6">
      <c r="A207" s="36">
        <v>1401</v>
      </c>
      <c r="B207" s="39">
        <f>A207</f>
        <v>1401</v>
      </c>
      <c r="C207" s="39">
        <f>A208</f>
        <v>242</v>
      </c>
      <c r="D207" s="39" t="str">
        <f>A209</f>
        <v>شرکت توسعه و عمران بهناد بنا (هولدینگ)</v>
      </c>
      <c r="E207" s="39">
        <f>A210</f>
        <v>14442.4</v>
      </c>
      <c r="F207" s="39">
        <f>A211</f>
        <v>5715.4</v>
      </c>
    </row>
    <row r="208" spans="1:6">
      <c r="A208" s="36">
        <v>242</v>
      </c>
    </row>
    <row r="209" spans="1:6">
      <c r="A209" s="36" t="s">
        <v>268</v>
      </c>
    </row>
    <row r="210" spans="1:6">
      <c r="A210" s="37">
        <v>14442.4</v>
      </c>
    </row>
    <row r="211" spans="1:6">
      <c r="A211" s="37">
        <v>5715.4</v>
      </c>
    </row>
    <row r="212" spans="1:6">
      <c r="A212" s="36">
        <v>1401</v>
      </c>
      <c r="B212" s="39">
        <f>A212</f>
        <v>1401</v>
      </c>
      <c r="C212" s="39">
        <f>A213</f>
        <v>243</v>
      </c>
      <c r="D212" s="39" t="str">
        <f>A214</f>
        <v>شرکت زیرساخت فناوری اطلاعات و ارتباطات پاسارگاد آریان</v>
      </c>
      <c r="E212" s="39">
        <f>A215</f>
        <v>14038.6</v>
      </c>
      <c r="F212" s="39">
        <f>A216</f>
        <v>9318.1</v>
      </c>
    </row>
    <row r="213" spans="1:6">
      <c r="A213" s="36">
        <v>243</v>
      </c>
    </row>
    <row r="214" spans="1:6">
      <c r="A214" s="36" t="s">
        <v>269</v>
      </c>
    </row>
    <row r="215" spans="1:6">
      <c r="A215" s="37">
        <v>14038.6</v>
      </c>
    </row>
    <row r="216" spans="1:6">
      <c r="A216" s="37">
        <v>9318.1</v>
      </c>
    </row>
    <row r="217" spans="1:6">
      <c r="A217" s="36">
        <v>1401</v>
      </c>
      <c r="B217" s="39">
        <f>A217</f>
        <v>1401</v>
      </c>
      <c r="C217" s="39">
        <f>A218</f>
        <v>244</v>
      </c>
      <c r="D217" s="39" t="str">
        <f>A219</f>
        <v>شرکت مهندسی و ساختمان تیو انرژی</v>
      </c>
      <c r="E217" s="39">
        <f>A220</f>
        <v>13994.6</v>
      </c>
      <c r="F217" s="39">
        <f>A221</f>
        <v>4611.6000000000004</v>
      </c>
    </row>
    <row r="218" spans="1:6">
      <c r="A218" s="36">
        <v>244</v>
      </c>
    </row>
    <row r="219" spans="1:6">
      <c r="A219" s="36" t="s">
        <v>270</v>
      </c>
    </row>
    <row r="220" spans="1:6">
      <c r="A220" s="37">
        <v>13994.6</v>
      </c>
    </row>
    <row r="221" spans="1:6">
      <c r="A221" s="37">
        <v>4611.6000000000004</v>
      </c>
    </row>
    <row r="222" spans="1:6">
      <c r="A222" s="36">
        <v>1401</v>
      </c>
      <c r="B222" s="39">
        <f>A222</f>
        <v>1401</v>
      </c>
      <c r="C222" s="39">
        <f>A223</f>
        <v>245</v>
      </c>
      <c r="D222" s="39" t="str">
        <f>A224</f>
        <v>شرکت رایانه خدمات امید</v>
      </c>
      <c r="E222" s="39">
        <f>A225</f>
        <v>13897.7</v>
      </c>
      <c r="F222" s="39">
        <f>A226</f>
        <v>6684.7</v>
      </c>
    </row>
    <row r="223" spans="1:6">
      <c r="A223" s="36">
        <v>245</v>
      </c>
    </row>
    <row r="224" spans="1:6">
      <c r="A224" s="36" t="s">
        <v>271</v>
      </c>
    </row>
    <row r="225" spans="1:6">
      <c r="A225" s="37">
        <v>13897.7</v>
      </c>
    </row>
    <row r="226" spans="1:6">
      <c r="A226" s="37">
        <v>6684.7</v>
      </c>
    </row>
    <row r="227" spans="1:6">
      <c r="A227" s="36">
        <v>1401</v>
      </c>
      <c r="B227" s="39">
        <f>A227</f>
        <v>1401</v>
      </c>
      <c r="C227" s="39">
        <f>A228</f>
        <v>246</v>
      </c>
      <c r="D227" s="39" t="str">
        <f>A229</f>
        <v>شرکت تجارت الکترونیک ارتباط فردا (هولدینگ)</v>
      </c>
      <c r="E227" s="39">
        <f>A230</f>
        <v>13853.6</v>
      </c>
      <c r="F227" s="39">
        <f>A231</f>
        <v>11034.1</v>
      </c>
    </row>
    <row r="228" spans="1:6">
      <c r="A228" s="36">
        <v>246</v>
      </c>
    </row>
    <row r="229" spans="1:6">
      <c r="A229" s="36" t="s">
        <v>272</v>
      </c>
    </row>
    <row r="230" spans="1:6">
      <c r="A230" s="37">
        <v>13853.6</v>
      </c>
    </row>
    <row r="231" spans="1:6">
      <c r="A231" s="37">
        <v>11034.1</v>
      </c>
    </row>
    <row r="232" spans="1:6">
      <c r="A232" s="36">
        <v>1401</v>
      </c>
      <c r="B232" s="39">
        <f>A232</f>
        <v>1401</v>
      </c>
      <c r="C232" s="39">
        <f>A233</f>
        <v>247</v>
      </c>
      <c r="D232" s="39" t="str">
        <f>A234</f>
        <v>شرکت تولید نیروی برق دماوند (هولدینگ)</v>
      </c>
      <c r="E232" s="39">
        <f>A235</f>
        <v>13851.9</v>
      </c>
      <c r="F232" s="39">
        <f>A236</f>
        <v>12125.1</v>
      </c>
    </row>
    <row r="233" spans="1:6">
      <c r="A233" s="36">
        <v>247</v>
      </c>
    </row>
    <row r="234" spans="1:6">
      <c r="A234" s="36" t="s">
        <v>273</v>
      </c>
    </row>
    <row r="235" spans="1:6">
      <c r="A235" s="37">
        <v>13851.9</v>
      </c>
    </row>
    <row r="236" spans="1:6">
      <c r="A236" s="37">
        <v>12125.1</v>
      </c>
    </row>
    <row r="237" spans="1:6">
      <c r="A237" s="36">
        <v>1401</v>
      </c>
      <c r="B237" s="39">
        <f>A237</f>
        <v>1401</v>
      </c>
      <c r="C237" s="39">
        <f>A238</f>
        <v>248</v>
      </c>
      <c r="D237" s="39" t="str">
        <f>A239</f>
        <v>شرکت هتلهای بین المللی پارسیان (هولدینگ)</v>
      </c>
      <c r="E237" s="39">
        <f>A240</f>
        <v>13750.2</v>
      </c>
      <c r="F237" s="39">
        <f>A241</f>
        <v>6246.4</v>
      </c>
    </row>
    <row r="238" spans="1:6">
      <c r="A238" s="36">
        <v>248</v>
      </c>
    </row>
    <row r="239" spans="1:6">
      <c r="A239" s="36" t="s">
        <v>274</v>
      </c>
    </row>
    <row r="240" spans="1:6">
      <c r="A240" s="37">
        <v>13750.2</v>
      </c>
    </row>
    <row r="241" spans="1:6">
      <c r="A241" s="37">
        <v>6246.4</v>
      </c>
    </row>
    <row r="242" spans="1:6">
      <c r="A242" s="36">
        <v>1401</v>
      </c>
      <c r="B242" s="39">
        <f>A242</f>
        <v>1401</v>
      </c>
      <c r="C242" s="39">
        <f>A243</f>
        <v>249</v>
      </c>
      <c r="D242" s="39" t="str">
        <f>A244</f>
        <v>شرکت پایاکلاچ (هولدینگ)</v>
      </c>
      <c r="E242" s="39">
        <f>A245</f>
        <v>13529.4</v>
      </c>
      <c r="F242" s="39">
        <f>A246</f>
        <v>12416</v>
      </c>
    </row>
    <row r="243" spans="1:6">
      <c r="A243" s="36">
        <v>249</v>
      </c>
    </row>
    <row r="244" spans="1:6">
      <c r="A244" s="36" t="s">
        <v>275</v>
      </c>
    </row>
    <row r="245" spans="1:6">
      <c r="A245" s="37">
        <v>13529.4</v>
      </c>
    </row>
    <row r="246" spans="1:6">
      <c r="A246" s="38">
        <v>12416</v>
      </c>
    </row>
    <row r="247" spans="1:6">
      <c r="A247" s="36">
        <v>1401</v>
      </c>
      <c r="B247" s="39">
        <f>A247</f>
        <v>1401</v>
      </c>
      <c r="C247" s="39">
        <f>A248</f>
        <v>250</v>
      </c>
      <c r="D247" s="39" t="str">
        <f>A249</f>
        <v>شرکت سرمایه گذاری گروه مالی کیمیا مس ایرانیان (هولدینگ)</v>
      </c>
      <c r="E247" s="39">
        <f>A250</f>
        <v>13391.5</v>
      </c>
      <c r="F247" s="39">
        <f>A251</f>
        <v>697.5</v>
      </c>
    </row>
    <row r="248" spans="1:6">
      <c r="A248" s="36">
        <v>250</v>
      </c>
    </row>
    <row r="249" spans="1:6">
      <c r="A249" s="36" t="s">
        <v>276</v>
      </c>
    </row>
    <row r="250" spans="1:6">
      <c r="A250" s="37">
        <v>13391.5</v>
      </c>
    </row>
    <row r="251" spans="1:6">
      <c r="A251" s="36">
        <v>697.5</v>
      </c>
    </row>
    <row r="252" spans="1:6">
      <c r="A252" s="36">
        <v>1401</v>
      </c>
      <c r="B252" s="39">
        <f>A252</f>
        <v>1401</v>
      </c>
      <c r="C252" s="39">
        <f>A253</f>
        <v>251</v>
      </c>
      <c r="D252" s="39" t="str">
        <f>A254</f>
        <v>شرکت پخش پارس خزر</v>
      </c>
      <c r="E252" s="39">
        <f>A255</f>
        <v>13345.6</v>
      </c>
      <c r="F252" s="39">
        <f>A256</f>
        <v>8347.1</v>
      </c>
    </row>
    <row r="253" spans="1:6">
      <c r="A253" s="36">
        <v>251</v>
      </c>
    </row>
    <row r="254" spans="1:6">
      <c r="A254" s="36" t="s">
        <v>277</v>
      </c>
    </row>
    <row r="255" spans="1:6">
      <c r="A255" s="37">
        <v>13345.6</v>
      </c>
    </row>
    <row r="256" spans="1:6">
      <c r="A256" s="37">
        <v>8347.1</v>
      </c>
    </row>
    <row r="257" spans="1:6">
      <c r="A257" s="36">
        <v>1401</v>
      </c>
      <c r="B257" s="39">
        <f>A257</f>
        <v>1401</v>
      </c>
      <c r="C257" s="39">
        <f>A258</f>
        <v>252</v>
      </c>
      <c r="D257" s="39" t="str">
        <f>A259</f>
        <v>شرکت مبنای خاورمیانه (هولدینگ)</v>
      </c>
      <c r="E257" s="39">
        <f>A260</f>
        <v>13249.6</v>
      </c>
      <c r="F257" s="39">
        <f>A261</f>
        <v>15733.7</v>
      </c>
    </row>
    <row r="258" spans="1:6">
      <c r="A258" s="36">
        <v>252</v>
      </c>
    </row>
    <row r="259" spans="1:6">
      <c r="A259" s="36" t="s">
        <v>278</v>
      </c>
    </row>
    <row r="260" spans="1:6">
      <c r="A260" s="37">
        <v>13249.6</v>
      </c>
    </row>
    <row r="261" spans="1:6">
      <c r="A261" s="37">
        <v>15733.7</v>
      </c>
    </row>
    <row r="262" spans="1:6">
      <c r="A262" s="36">
        <v>1401</v>
      </c>
      <c r="B262" s="39">
        <f>A262</f>
        <v>1401</v>
      </c>
      <c r="C262" s="39">
        <f>A263</f>
        <v>253</v>
      </c>
      <c r="D262" s="39" t="str">
        <f>A264</f>
        <v>شرکت انتقال داده های آسیاتک (هولدینگ)</v>
      </c>
      <c r="E262" s="39">
        <f>A265</f>
        <v>13090.8</v>
      </c>
      <c r="F262" s="39">
        <f>A266</f>
        <v>8183.1</v>
      </c>
    </row>
    <row r="263" spans="1:6">
      <c r="A263" s="36">
        <v>253</v>
      </c>
    </row>
    <row r="264" spans="1:6">
      <c r="A264" s="36" t="s">
        <v>279</v>
      </c>
    </row>
    <row r="265" spans="1:6">
      <c r="A265" s="37">
        <v>13090.8</v>
      </c>
    </row>
    <row r="266" spans="1:6">
      <c r="A266" s="37">
        <v>8183.1</v>
      </c>
    </row>
    <row r="267" spans="1:6">
      <c r="A267" s="36">
        <v>1401</v>
      </c>
      <c r="B267" s="39">
        <f>A267</f>
        <v>1401</v>
      </c>
      <c r="C267" s="39">
        <f>A268</f>
        <v>254</v>
      </c>
      <c r="D267" s="39" t="str">
        <f>A269</f>
        <v>شرکت بیمه آرمان</v>
      </c>
      <c r="E267" s="39">
        <f>A270</f>
        <v>12964.3</v>
      </c>
      <c r="F267" s="39">
        <f>A271</f>
        <v>7039</v>
      </c>
    </row>
    <row r="268" spans="1:6">
      <c r="A268" s="36">
        <v>254</v>
      </c>
    </row>
    <row r="269" spans="1:6">
      <c r="A269" s="36" t="s">
        <v>280</v>
      </c>
    </row>
    <row r="270" spans="1:6">
      <c r="A270" s="37">
        <v>12964.3</v>
      </c>
    </row>
    <row r="271" spans="1:6">
      <c r="A271" s="38">
        <v>7039</v>
      </c>
    </row>
    <row r="272" spans="1:6">
      <c r="A272" s="36">
        <v>1401</v>
      </c>
      <c r="B272" s="39">
        <f>A272</f>
        <v>1401</v>
      </c>
      <c r="C272" s="39">
        <f>A273</f>
        <v>255</v>
      </c>
      <c r="D272" s="39" t="str">
        <f>A274</f>
        <v>شرکت لوله گستر اسفراین</v>
      </c>
      <c r="E272" s="39">
        <f>A275</f>
        <v>12890.1</v>
      </c>
      <c r="F272" s="39">
        <f>A276</f>
        <v>8531.7000000000007</v>
      </c>
    </row>
    <row r="273" spans="1:6">
      <c r="A273" s="36">
        <v>255</v>
      </c>
    </row>
    <row r="274" spans="1:6">
      <c r="A274" s="36" t="s">
        <v>281</v>
      </c>
    </row>
    <row r="275" spans="1:6">
      <c r="A275" s="37">
        <v>12890.1</v>
      </c>
    </row>
    <row r="276" spans="1:6">
      <c r="A276" s="37">
        <v>8531.7000000000007</v>
      </c>
    </row>
    <row r="277" spans="1:6">
      <c r="A277" s="36">
        <v>1401</v>
      </c>
      <c r="B277" s="39">
        <f>A277</f>
        <v>1401</v>
      </c>
      <c r="C277" s="39">
        <f>A278</f>
        <v>256</v>
      </c>
      <c r="D277" s="39" t="str">
        <f>A279</f>
        <v>شرکت خدمات مهندسی پژواک انرژی</v>
      </c>
      <c r="E277" s="39">
        <f>A280</f>
        <v>12699.6</v>
      </c>
      <c r="F277" s="39">
        <f>A281</f>
        <v>8953.6</v>
      </c>
    </row>
    <row r="278" spans="1:6">
      <c r="A278" s="36">
        <v>256</v>
      </c>
    </row>
    <row r="279" spans="1:6">
      <c r="A279" s="36" t="s">
        <v>282</v>
      </c>
    </row>
    <row r="280" spans="1:6">
      <c r="A280" s="37">
        <v>12699.6</v>
      </c>
    </row>
    <row r="281" spans="1:6">
      <c r="A281" s="37">
        <v>8953.6</v>
      </c>
    </row>
    <row r="282" spans="1:6">
      <c r="A282" s="36">
        <v>1401</v>
      </c>
      <c r="B282" s="39">
        <f>A282</f>
        <v>1401</v>
      </c>
      <c r="C282" s="39">
        <f>A283</f>
        <v>257</v>
      </c>
      <c r="D282" s="39" t="str">
        <f>A284</f>
        <v>شرکت سیمان هرمزگان</v>
      </c>
      <c r="E282" s="39">
        <f>A285</f>
        <v>12580.7</v>
      </c>
      <c r="F282" s="39">
        <f>A286</f>
        <v>7240.9</v>
      </c>
    </row>
    <row r="283" spans="1:6">
      <c r="A283" s="36">
        <v>257</v>
      </c>
    </row>
    <row r="284" spans="1:6">
      <c r="A284" s="36" t="s">
        <v>283</v>
      </c>
    </row>
    <row r="285" spans="1:6">
      <c r="A285" s="37">
        <v>12580.7</v>
      </c>
    </row>
    <row r="286" spans="1:6">
      <c r="A286" s="37">
        <v>7240.9</v>
      </c>
    </row>
    <row r="287" spans="1:6">
      <c r="A287" s="36">
        <v>1401</v>
      </c>
      <c r="B287" s="39">
        <f>A287</f>
        <v>1401</v>
      </c>
      <c r="C287" s="39">
        <f>A288</f>
        <v>258</v>
      </c>
      <c r="D287" s="39" t="str">
        <f>A289</f>
        <v>شرکت گروه صنعتی ارکان ساختار نوین ایرانیان</v>
      </c>
      <c r="E287" s="39">
        <f>A290</f>
        <v>12576.1</v>
      </c>
      <c r="F287" s="39">
        <f>A291</f>
        <v>8543.5</v>
      </c>
    </row>
    <row r="288" spans="1:6">
      <c r="A288" s="36">
        <v>258</v>
      </c>
    </row>
    <row r="289" spans="1:6">
      <c r="A289" s="36" t="s">
        <v>284</v>
      </c>
    </row>
    <row r="290" spans="1:6">
      <c r="A290" s="37">
        <v>12576.1</v>
      </c>
    </row>
    <row r="291" spans="1:6">
      <c r="A291" s="37">
        <v>8543.5</v>
      </c>
    </row>
    <row r="292" spans="1:6">
      <c r="A292" s="36">
        <v>1401</v>
      </c>
      <c r="B292" s="39">
        <f>A292</f>
        <v>1401</v>
      </c>
      <c r="C292" s="39">
        <f>A293</f>
        <v>259</v>
      </c>
      <c r="D292" s="39" t="str">
        <f>A294</f>
        <v>شرکت به تام روانکار</v>
      </c>
      <c r="E292" s="39">
        <f>A295</f>
        <v>12532.8</v>
      </c>
      <c r="F292" s="39">
        <f>A296</f>
        <v>10909</v>
      </c>
    </row>
    <row r="293" spans="1:6">
      <c r="A293" s="36">
        <v>259</v>
      </c>
    </row>
    <row r="294" spans="1:6">
      <c r="A294" s="36" t="s">
        <v>285</v>
      </c>
    </row>
    <row r="295" spans="1:6">
      <c r="A295" s="37">
        <v>12532.8</v>
      </c>
    </row>
    <row r="296" spans="1:6">
      <c r="A296" s="38">
        <v>10909</v>
      </c>
    </row>
    <row r="297" spans="1:6">
      <c r="A297" s="36">
        <v>1401</v>
      </c>
      <c r="B297" s="39">
        <f>A297</f>
        <v>1401</v>
      </c>
      <c r="C297" s="39">
        <f>A298</f>
        <v>260</v>
      </c>
      <c r="D297" s="39" t="str">
        <f>A299</f>
        <v>شرکت گواه</v>
      </c>
      <c r="E297" s="39">
        <f>A300</f>
        <v>12498.9</v>
      </c>
      <c r="F297" s="39">
        <f>A301</f>
        <v>3450.6</v>
      </c>
    </row>
    <row r="298" spans="1:6">
      <c r="A298" s="36">
        <v>260</v>
      </c>
    </row>
    <row r="299" spans="1:6">
      <c r="A299" s="36" t="s">
        <v>286</v>
      </c>
    </row>
    <row r="300" spans="1:6">
      <c r="A300" s="37">
        <v>12498.9</v>
      </c>
    </row>
    <row r="301" spans="1:6">
      <c r="A301" s="37">
        <v>3450.6</v>
      </c>
    </row>
    <row r="302" spans="1:6">
      <c r="A302" s="36">
        <v>1401</v>
      </c>
      <c r="B302" s="39">
        <f>A302</f>
        <v>1401</v>
      </c>
      <c r="C302" s="39">
        <f>A303</f>
        <v>261</v>
      </c>
      <c r="D302" s="39" t="str">
        <f>A304</f>
        <v>شرکت صنایع غذایی مینو کاسپین</v>
      </c>
      <c r="E302" s="39">
        <f>A305</f>
        <v>12141.1</v>
      </c>
      <c r="F302" s="39">
        <f>A306</f>
        <v>2931.7</v>
      </c>
    </row>
    <row r="303" spans="1:6">
      <c r="A303" s="36">
        <v>261</v>
      </c>
    </row>
    <row r="304" spans="1:6">
      <c r="A304" s="36" t="s">
        <v>287</v>
      </c>
    </row>
    <row r="305" spans="1:6">
      <c r="A305" s="37">
        <v>12141.1</v>
      </c>
    </row>
    <row r="306" spans="1:6">
      <c r="A306" s="37">
        <v>2931.7</v>
      </c>
    </row>
    <row r="307" spans="1:6">
      <c r="A307" s="36">
        <v>1401</v>
      </c>
      <c r="B307" s="39">
        <f>A307</f>
        <v>1401</v>
      </c>
      <c r="C307" s="39">
        <f>A308</f>
        <v>262</v>
      </c>
      <c r="D307" s="39" t="str">
        <f>A309</f>
        <v>شرکت چند وجهی فولاد لجستیک</v>
      </c>
      <c r="E307" s="39">
        <f>A310</f>
        <v>12080.1</v>
      </c>
      <c r="F307" s="39">
        <f>A311</f>
        <v>8280.2000000000007</v>
      </c>
    </row>
    <row r="308" spans="1:6">
      <c r="A308" s="36">
        <v>262</v>
      </c>
    </row>
    <row r="309" spans="1:6">
      <c r="A309" s="36" t="s">
        <v>288</v>
      </c>
    </row>
    <row r="310" spans="1:6">
      <c r="A310" s="37">
        <v>12080.1</v>
      </c>
    </row>
    <row r="311" spans="1:6">
      <c r="A311" s="37">
        <v>8280.2000000000007</v>
      </c>
    </row>
    <row r="312" spans="1:6">
      <c r="A312" s="36">
        <v>1401</v>
      </c>
      <c r="B312" s="39">
        <f>A312</f>
        <v>1401</v>
      </c>
      <c r="C312" s="39">
        <f>A313</f>
        <v>263</v>
      </c>
      <c r="D312" s="39" t="str">
        <f>A314</f>
        <v>شرکت بیمه زندگی خاورمیانه</v>
      </c>
      <c r="E312" s="39">
        <f>A315</f>
        <v>11976.4</v>
      </c>
      <c r="F312" s="39">
        <f>A316</f>
        <v>6569.2</v>
      </c>
    </row>
    <row r="313" spans="1:6">
      <c r="A313" s="36">
        <v>263</v>
      </c>
    </row>
    <row r="314" spans="1:6">
      <c r="A314" s="36" t="s">
        <v>289</v>
      </c>
    </row>
    <row r="315" spans="1:6">
      <c r="A315" s="37">
        <v>11976.4</v>
      </c>
    </row>
    <row r="316" spans="1:6">
      <c r="A316" s="37">
        <v>6569.2</v>
      </c>
    </row>
    <row r="317" spans="1:6">
      <c r="A317" s="36">
        <v>1401</v>
      </c>
      <c r="B317" s="39">
        <f>A317</f>
        <v>1401</v>
      </c>
      <c r="C317" s="39">
        <f>A318</f>
        <v>264</v>
      </c>
      <c r="D317" s="39" t="str">
        <f>A319</f>
        <v>شرکت سازمان توسعه مسکن ایران (هولدینگ)</v>
      </c>
      <c r="E317" s="39">
        <f>A320</f>
        <v>11975</v>
      </c>
      <c r="F317" s="39">
        <f>A321</f>
        <v>6500.2</v>
      </c>
    </row>
    <row r="318" spans="1:6">
      <c r="A318" s="36">
        <v>264</v>
      </c>
    </row>
    <row r="319" spans="1:6">
      <c r="A319" s="36" t="s">
        <v>290</v>
      </c>
    </row>
    <row r="320" spans="1:6">
      <c r="A320" s="38">
        <v>11975</v>
      </c>
    </row>
    <row r="321" spans="1:6">
      <c r="A321" s="37">
        <v>6500.2</v>
      </c>
    </row>
    <row r="322" spans="1:6">
      <c r="A322" s="36">
        <v>1401</v>
      </c>
      <c r="B322" s="39">
        <f>A322</f>
        <v>1401</v>
      </c>
      <c r="C322" s="39">
        <f>A323</f>
        <v>265</v>
      </c>
      <c r="D322" s="39" t="str">
        <f>A324</f>
        <v>شرکت گروه مدیریت ارزش سرمایه صندوق بازنشستگی کشوری (هولدینگ)</v>
      </c>
      <c r="E322" s="39">
        <f>A325</f>
        <v>11974.5</v>
      </c>
      <c r="F322" s="39">
        <f>A326</f>
        <v>19229.2</v>
      </c>
    </row>
    <row r="323" spans="1:6">
      <c r="A323" s="36">
        <v>265</v>
      </c>
    </row>
    <row r="324" spans="1:6">
      <c r="A324" s="36" t="s">
        <v>291</v>
      </c>
    </row>
    <row r="325" spans="1:6">
      <c r="A325" s="37">
        <v>11974.5</v>
      </c>
    </row>
    <row r="326" spans="1:6">
      <c r="A326" s="37">
        <v>19229.2</v>
      </c>
    </row>
    <row r="327" spans="1:6">
      <c r="A327" s="36">
        <v>1401</v>
      </c>
      <c r="B327" s="39">
        <f>A327</f>
        <v>1401</v>
      </c>
      <c r="C327" s="39">
        <f>A328</f>
        <v>266</v>
      </c>
      <c r="D327" s="39" t="str">
        <f>A329</f>
        <v>شرکت عملیات اکتشاف نفت</v>
      </c>
      <c r="E327" s="39">
        <f>A330</f>
        <v>11639.5</v>
      </c>
      <c r="F327" s="39">
        <f>A331</f>
        <v>7753.3</v>
      </c>
    </row>
    <row r="328" spans="1:6">
      <c r="A328" s="36">
        <v>266</v>
      </c>
    </row>
    <row r="329" spans="1:6">
      <c r="A329" s="36" t="s">
        <v>292</v>
      </c>
    </row>
    <row r="330" spans="1:6">
      <c r="A330" s="37">
        <v>11639.5</v>
      </c>
    </row>
    <row r="331" spans="1:6">
      <c r="A331" s="37">
        <v>7753.3</v>
      </c>
    </row>
    <row r="332" spans="1:6">
      <c r="A332" s="36">
        <v>1401</v>
      </c>
      <c r="B332" s="39">
        <f>A332</f>
        <v>1401</v>
      </c>
      <c r="C332" s="39">
        <f>A333</f>
        <v>267</v>
      </c>
      <c r="D332" s="39" t="str">
        <f>A334</f>
        <v>شرکت داروسازی شهید قاضی</v>
      </c>
      <c r="E332" s="39">
        <f>A335</f>
        <v>11619.6</v>
      </c>
      <c r="F332" s="39">
        <f>A336</f>
        <v>6017.4</v>
      </c>
    </row>
    <row r="333" spans="1:6">
      <c r="A333" s="36">
        <v>267</v>
      </c>
    </row>
    <row r="334" spans="1:6">
      <c r="A334" s="36" t="s">
        <v>293</v>
      </c>
    </row>
    <row r="335" spans="1:6">
      <c r="A335" s="37">
        <v>11619.6</v>
      </c>
    </row>
    <row r="336" spans="1:6">
      <c r="A336" s="37">
        <v>6017.4</v>
      </c>
    </row>
    <row r="337" spans="1:6">
      <c r="A337" s="36">
        <v>1401</v>
      </c>
      <c r="B337" s="39">
        <f>A337</f>
        <v>1401</v>
      </c>
      <c r="C337" s="39">
        <f>A338</f>
        <v>268</v>
      </c>
      <c r="D337" s="39" t="str">
        <f>A339</f>
        <v>شرکت لابراتوارهای سینا دارو (هولدینگ)</v>
      </c>
      <c r="E337" s="39">
        <f>A340</f>
        <v>11555.4</v>
      </c>
      <c r="F337" s="39">
        <f>A341</f>
        <v>6709.9</v>
      </c>
    </row>
    <row r="338" spans="1:6">
      <c r="A338" s="36">
        <v>268</v>
      </c>
    </row>
    <row r="339" spans="1:6">
      <c r="A339" s="36" t="s">
        <v>294</v>
      </c>
    </row>
    <row r="340" spans="1:6">
      <c r="A340" s="37">
        <v>11555.4</v>
      </c>
    </row>
    <row r="341" spans="1:6">
      <c r="A341" s="37">
        <v>6709.9</v>
      </c>
    </row>
    <row r="342" spans="1:6">
      <c r="A342" s="36">
        <v>1401</v>
      </c>
      <c r="B342" s="39">
        <f>A342</f>
        <v>1401</v>
      </c>
      <c r="C342" s="39">
        <f>A343</f>
        <v>269</v>
      </c>
      <c r="D342" s="39" t="str">
        <f>A344</f>
        <v>شرکت کشت و دامداری فکا (هولدینگ)</v>
      </c>
      <c r="E342" s="39">
        <f>A345</f>
        <v>11551.7</v>
      </c>
      <c r="F342" s="39">
        <f>A346</f>
        <v>5523.3</v>
      </c>
    </row>
    <row r="343" spans="1:6">
      <c r="A343" s="36">
        <v>269</v>
      </c>
    </row>
    <row r="344" spans="1:6">
      <c r="A344" s="36" t="s">
        <v>295</v>
      </c>
    </row>
    <row r="345" spans="1:6">
      <c r="A345" s="37">
        <v>11551.7</v>
      </c>
    </row>
    <row r="346" spans="1:6">
      <c r="A346" s="37">
        <v>5523.3</v>
      </c>
    </row>
    <row r="347" spans="1:6">
      <c r="A347" s="36">
        <v>1401</v>
      </c>
      <c r="B347" s="39">
        <f>A347</f>
        <v>1401</v>
      </c>
      <c r="C347" s="39">
        <f>A348</f>
        <v>270</v>
      </c>
      <c r="D347" s="39" t="str">
        <f>A349</f>
        <v>شرکت لوله گستر خادمی</v>
      </c>
      <c r="E347" s="39">
        <f>A350</f>
        <v>11311.7</v>
      </c>
      <c r="F347" s="39">
        <f>A351</f>
        <v>9766.7999999999993</v>
      </c>
    </row>
    <row r="348" spans="1:6">
      <c r="A348" s="36">
        <v>270</v>
      </c>
    </row>
    <row r="349" spans="1:6">
      <c r="A349" s="36" t="s">
        <v>296</v>
      </c>
    </row>
    <row r="350" spans="1:6">
      <c r="A350" s="37">
        <v>11311.7</v>
      </c>
    </row>
    <row r="351" spans="1:6">
      <c r="A351" s="37">
        <v>9766.7999999999993</v>
      </c>
    </row>
    <row r="352" spans="1:6">
      <c r="A352" s="36">
        <v>1401</v>
      </c>
      <c r="B352" s="39">
        <f>A352</f>
        <v>1401</v>
      </c>
      <c r="C352" s="39">
        <f>A353</f>
        <v>271</v>
      </c>
      <c r="D352" s="39" t="str">
        <f>A354</f>
        <v>شرکت لیان همراه پارس</v>
      </c>
      <c r="E352" s="39">
        <f>A355</f>
        <v>11271.4</v>
      </c>
      <c r="F352" s="39">
        <f>A356</f>
        <v>10664.9</v>
      </c>
    </row>
    <row r="353" spans="1:6">
      <c r="A353" s="36">
        <v>271</v>
      </c>
    </row>
    <row r="354" spans="1:6">
      <c r="A354" s="36" t="s">
        <v>297</v>
      </c>
    </row>
    <row r="355" spans="1:6">
      <c r="A355" s="37">
        <v>11271.4</v>
      </c>
    </row>
    <row r="356" spans="1:6">
      <c r="A356" s="37">
        <v>10664.9</v>
      </c>
    </row>
    <row r="357" spans="1:6">
      <c r="A357" s="36">
        <v>1401</v>
      </c>
      <c r="B357" s="39">
        <f>A357</f>
        <v>1401</v>
      </c>
      <c r="C357" s="39">
        <f>A358</f>
        <v>272</v>
      </c>
      <c r="D357" s="39" t="str">
        <f>A359</f>
        <v>شرکت گلتاش</v>
      </c>
      <c r="E357" s="39">
        <f>A360</f>
        <v>11264.8</v>
      </c>
      <c r="F357" s="39">
        <f>A361</f>
        <v>11247.3</v>
      </c>
    </row>
    <row r="358" spans="1:6">
      <c r="A358" s="36">
        <v>272</v>
      </c>
    </row>
    <row r="359" spans="1:6">
      <c r="A359" s="36" t="s">
        <v>298</v>
      </c>
    </row>
    <row r="360" spans="1:6">
      <c r="A360" s="37">
        <v>11264.8</v>
      </c>
    </row>
    <row r="361" spans="1:6">
      <c r="A361" s="37">
        <v>11247.3</v>
      </c>
    </row>
    <row r="362" spans="1:6">
      <c r="A362" s="36">
        <v>1401</v>
      </c>
      <c r="B362" s="39">
        <f>A362</f>
        <v>1401</v>
      </c>
      <c r="C362" s="39">
        <f>A363</f>
        <v>273</v>
      </c>
      <c r="D362" s="39" t="str">
        <f>A364</f>
        <v>شرکت بین المللی توسعه ساحل و فراساحل نگین کیش (هولدینگ)</v>
      </c>
      <c r="E362" s="39">
        <f>A365</f>
        <v>11253.9</v>
      </c>
      <c r="F362" s="39">
        <f>A366</f>
        <v>8494.4</v>
      </c>
    </row>
    <row r="363" spans="1:6">
      <c r="A363" s="36">
        <v>273</v>
      </c>
    </row>
    <row r="364" spans="1:6">
      <c r="A364" s="36" t="s">
        <v>299</v>
      </c>
    </row>
    <row r="365" spans="1:6">
      <c r="A365" s="37">
        <v>11253.9</v>
      </c>
    </row>
    <row r="366" spans="1:6">
      <c r="A366" s="37">
        <v>8494.4</v>
      </c>
    </row>
    <row r="367" spans="1:6">
      <c r="A367" s="36">
        <v>1401</v>
      </c>
      <c r="B367" s="39">
        <f>A367</f>
        <v>1401</v>
      </c>
      <c r="C367" s="39">
        <f>A368</f>
        <v>274</v>
      </c>
      <c r="D367" s="39" t="str">
        <f>A369</f>
        <v>شرکت راه و ساختمان سازه سازان</v>
      </c>
      <c r="E367" s="39">
        <f>A370</f>
        <v>11219.8</v>
      </c>
      <c r="F367" s="39">
        <f>A371</f>
        <v>10070.799999999999</v>
      </c>
    </row>
    <row r="368" spans="1:6">
      <c r="A368" s="36">
        <v>274</v>
      </c>
    </row>
    <row r="369" spans="1:6">
      <c r="A369" s="36" t="s">
        <v>300</v>
      </c>
    </row>
    <row r="370" spans="1:6">
      <c r="A370" s="37">
        <v>11219.8</v>
      </c>
    </row>
    <row r="371" spans="1:6">
      <c r="A371" s="37">
        <v>10070.799999999999</v>
      </c>
    </row>
    <row r="372" spans="1:6">
      <c r="A372" s="36">
        <v>1401</v>
      </c>
      <c r="B372" s="39">
        <f>A372</f>
        <v>1401</v>
      </c>
      <c r="C372" s="39">
        <f>A373</f>
        <v>275</v>
      </c>
      <c r="D372" s="39" t="str">
        <f>A374</f>
        <v>شرکت تکاپو صنعت نامی</v>
      </c>
      <c r="E372" s="39">
        <f>A375</f>
        <v>11128.9</v>
      </c>
      <c r="F372" s="39">
        <f>A376</f>
        <v>3768.9</v>
      </c>
    </row>
    <row r="373" spans="1:6">
      <c r="A373" s="36">
        <v>275</v>
      </c>
    </row>
    <row r="374" spans="1:6">
      <c r="A374" s="36" t="s">
        <v>301</v>
      </c>
    </row>
    <row r="375" spans="1:6">
      <c r="A375" s="37">
        <v>11128.9</v>
      </c>
    </row>
    <row r="376" spans="1:6">
      <c r="A376" s="37">
        <v>3768.9</v>
      </c>
    </row>
    <row r="377" spans="1:6">
      <c r="A377" s="36">
        <v>1401</v>
      </c>
      <c r="B377" s="39">
        <f>A377</f>
        <v>1401</v>
      </c>
      <c r="C377" s="39">
        <f>A378</f>
        <v>276</v>
      </c>
      <c r="D377" s="39" t="str">
        <f>A379</f>
        <v>شرکت تهیه و توزیع مواد ریخته گری و قطعات صنعتی ایران</v>
      </c>
      <c r="E377" s="39">
        <f>A380</f>
        <v>10875.9</v>
      </c>
      <c r="F377" s="39">
        <f>A381</f>
        <v>9582.9</v>
      </c>
    </row>
    <row r="378" spans="1:6">
      <c r="A378" s="36">
        <v>276</v>
      </c>
    </row>
    <row r="379" spans="1:6">
      <c r="A379" s="36" t="s">
        <v>302</v>
      </c>
    </row>
    <row r="380" spans="1:6">
      <c r="A380" s="37">
        <v>10875.9</v>
      </c>
    </row>
    <row r="381" spans="1:6">
      <c r="A381" s="37">
        <v>9582.9</v>
      </c>
    </row>
    <row r="382" spans="1:6">
      <c r="A382" s="36">
        <v>1401</v>
      </c>
      <c r="B382" s="39">
        <f>A382</f>
        <v>1401</v>
      </c>
      <c r="C382" s="39">
        <f>A383</f>
        <v>277</v>
      </c>
      <c r="D382" s="39" t="str">
        <f>A384</f>
        <v>شرکت پتروشیمی آبادان (هولدینگ)</v>
      </c>
      <c r="E382" s="39">
        <f>A385</f>
        <v>10838.2</v>
      </c>
      <c r="F382" s="39">
        <f>A386</f>
        <v>13580.7</v>
      </c>
    </row>
    <row r="383" spans="1:6">
      <c r="A383" s="36">
        <v>277</v>
      </c>
    </row>
    <row r="384" spans="1:6">
      <c r="A384" s="36" t="s">
        <v>303</v>
      </c>
    </row>
    <row r="385" spans="1:6">
      <c r="A385" s="37">
        <v>10838.2</v>
      </c>
    </row>
    <row r="386" spans="1:6">
      <c r="A386" s="37">
        <v>13580.7</v>
      </c>
    </row>
    <row r="387" spans="1:6">
      <c r="A387" s="36">
        <v>1401</v>
      </c>
      <c r="B387" s="39">
        <f>A387</f>
        <v>1401</v>
      </c>
      <c r="C387" s="39">
        <f>A388</f>
        <v>278</v>
      </c>
      <c r="D387" s="39" t="str">
        <f>A389</f>
        <v>شرکت صنایع سیمان دشتستان (هولدینگ)</v>
      </c>
      <c r="E387" s="39">
        <f>A390</f>
        <v>10743.4</v>
      </c>
      <c r="F387" s="39">
        <f>A391</f>
        <v>7458.4</v>
      </c>
    </row>
    <row r="388" spans="1:6">
      <c r="A388" s="36">
        <v>278</v>
      </c>
    </row>
    <row r="389" spans="1:6">
      <c r="A389" s="36" t="s">
        <v>304</v>
      </c>
    </row>
    <row r="390" spans="1:6">
      <c r="A390" s="37">
        <v>10743.4</v>
      </c>
    </row>
    <row r="391" spans="1:6">
      <c r="A391" s="37">
        <v>7458.4</v>
      </c>
    </row>
    <row r="392" spans="1:6">
      <c r="A392" s="36">
        <v>1401</v>
      </c>
      <c r="B392" s="39">
        <f>A392</f>
        <v>1401</v>
      </c>
      <c r="C392" s="39">
        <f>A393</f>
        <v>279</v>
      </c>
      <c r="D392" s="39" t="str">
        <f>A394</f>
        <v>شرکت داروسازی جابرابن حیان (هولدینگ)</v>
      </c>
      <c r="E392" s="39">
        <f>A395</f>
        <v>10521.4</v>
      </c>
      <c r="F392" s="39">
        <f>A396</f>
        <v>6429.4</v>
      </c>
    </row>
    <row r="393" spans="1:6">
      <c r="A393" s="36">
        <v>279</v>
      </c>
    </row>
    <row r="394" spans="1:6">
      <c r="A394" s="36" t="s">
        <v>305</v>
      </c>
    </row>
    <row r="395" spans="1:6">
      <c r="A395" s="37">
        <v>10521.4</v>
      </c>
    </row>
    <row r="396" spans="1:6">
      <c r="A396" s="37">
        <v>6429.4</v>
      </c>
    </row>
    <row r="397" spans="1:6">
      <c r="A397" s="36">
        <v>1401</v>
      </c>
      <c r="B397" s="39">
        <f>A397</f>
        <v>1401</v>
      </c>
      <c r="C397" s="39">
        <f>A398</f>
        <v>280</v>
      </c>
      <c r="D397" s="39" t="str">
        <f>A399</f>
        <v>شرکت حمل و نقل و خدمات دریایی آبادان</v>
      </c>
      <c r="E397" s="39">
        <f>A400</f>
        <v>10505.6</v>
      </c>
      <c r="F397" s="39">
        <f>A401</f>
        <v>15421</v>
      </c>
    </row>
    <row r="398" spans="1:6">
      <c r="A398" s="36">
        <v>280</v>
      </c>
    </row>
    <row r="399" spans="1:6">
      <c r="A399" s="36" t="s">
        <v>306</v>
      </c>
    </row>
    <row r="400" spans="1:6">
      <c r="A400" s="37">
        <v>10505.6</v>
      </c>
    </row>
    <row r="401" spans="1:6">
      <c r="A401" s="38">
        <v>15421</v>
      </c>
    </row>
    <row r="402" spans="1:6">
      <c r="A402" s="36">
        <v>1401</v>
      </c>
      <c r="B402" s="39">
        <f>A402</f>
        <v>1401</v>
      </c>
      <c r="C402" s="39">
        <f>A403</f>
        <v>281</v>
      </c>
      <c r="D402" s="39" t="str">
        <f>A404</f>
        <v>شرکت نیرو ترانس (هولدینگ)</v>
      </c>
      <c r="E402" s="39">
        <f>A405</f>
        <v>10412.4</v>
      </c>
      <c r="F402" s="39">
        <f>A406</f>
        <v>9052.7000000000007</v>
      </c>
    </row>
    <row r="403" spans="1:6">
      <c r="A403" s="36">
        <v>281</v>
      </c>
    </row>
    <row r="404" spans="1:6">
      <c r="A404" s="36" t="s">
        <v>307</v>
      </c>
    </row>
    <row r="405" spans="1:6">
      <c r="A405" s="37">
        <v>10412.4</v>
      </c>
    </row>
    <row r="406" spans="1:6">
      <c r="A406" s="37">
        <v>9052.7000000000007</v>
      </c>
    </row>
    <row r="407" spans="1:6">
      <c r="A407" s="36">
        <v>1401</v>
      </c>
      <c r="B407" s="39">
        <f>A407</f>
        <v>1401</v>
      </c>
      <c r="C407" s="39">
        <f>A408</f>
        <v>282</v>
      </c>
      <c r="D407" s="39" t="str">
        <f>A409</f>
        <v>شرکت تولیدی طب پلاستیک نوین</v>
      </c>
      <c r="E407" s="39">
        <f>A410</f>
        <v>10390.299999999999</v>
      </c>
      <c r="F407" s="39">
        <f>A411</f>
        <v>6862.1</v>
      </c>
    </row>
    <row r="408" spans="1:6">
      <c r="A408" s="36">
        <v>282</v>
      </c>
    </row>
    <row r="409" spans="1:6">
      <c r="A409" s="36" t="s">
        <v>308</v>
      </c>
    </row>
    <row r="410" spans="1:6">
      <c r="A410" s="37">
        <v>10390.299999999999</v>
      </c>
    </row>
    <row r="411" spans="1:6">
      <c r="A411" s="37">
        <v>6862.1</v>
      </c>
    </row>
    <row r="412" spans="1:6">
      <c r="A412" s="36">
        <v>1401</v>
      </c>
      <c r="B412" s="39">
        <f>A412</f>
        <v>1401</v>
      </c>
      <c r="C412" s="39">
        <f>A413</f>
        <v>283</v>
      </c>
      <c r="D412" s="39" t="str">
        <f>A414</f>
        <v>شرکت کارخانجات تولیدی شیشه دارویی رازی (هولدینگ)</v>
      </c>
      <c r="E412" s="39">
        <f>A415</f>
        <v>10298.799999999999</v>
      </c>
      <c r="F412" s="39">
        <f>A416</f>
        <v>6825.1</v>
      </c>
    </row>
    <row r="413" spans="1:6">
      <c r="A413" s="36">
        <v>283</v>
      </c>
    </row>
    <row r="414" spans="1:6">
      <c r="A414" s="36" t="s">
        <v>309</v>
      </c>
    </row>
    <row r="415" spans="1:6">
      <c r="A415" s="37">
        <v>10298.799999999999</v>
      </c>
    </row>
    <row r="416" spans="1:6">
      <c r="A416" s="37">
        <v>6825.1</v>
      </c>
    </row>
    <row r="417" spans="1:6">
      <c r="A417" s="36">
        <v>1401</v>
      </c>
      <c r="B417" s="39">
        <f>A417</f>
        <v>1401</v>
      </c>
      <c r="C417" s="39">
        <f>A418</f>
        <v>284</v>
      </c>
      <c r="D417" s="39" t="str">
        <f>A419</f>
        <v>شرکت آلیاسیس ارتباط</v>
      </c>
      <c r="E417" s="39">
        <f>A420</f>
        <v>10192.299999999999</v>
      </c>
      <c r="F417" s="39">
        <f>A421</f>
        <v>10939.9</v>
      </c>
    </row>
    <row r="418" spans="1:6">
      <c r="A418" s="36">
        <v>284</v>
      </c>
    </row>
    <row r="419" spans="1:6">
      <c r="A419" s="36" t="s">
        <v>310</v>
      </c>
    </row>
    <row r="420" spans="1:6">
      <c r="A420" s="37">
        <v>10192.299999999999</v>
      </c>
    </row>
    <row r="421" spans="1:6">
      <c r="A421" s="37">
        <v>10939.9</v>
      </c>
    </row>
    <row r="422" spans="1:6">
      <c r="A422" s="36">
        <v>1401</v>
      </c>
      <c r="B422" s="39">
        <f>A422</f>
        <v>1401</v>
      </c>
      <c r="C422" s="39">
        <f>A423</f>
        <v>285</v>
      </c>
      <c r="D422" s="39" t="str">
        <f>A424</f>
        <v>شرکت مهندسی معدنی نوآوران مس تهران</v>
      </c>
      <c r="E422" s="39">
        <f>A425</f>
        <v>10180.5</v>
      </c>
      <c r="F422" s="39">
        <f>A426</f>
        <v>5409.2</v>
      </c>
    </row>
    <row r="423" spans="1:6">
      <c r="A423" s="36">
        <v>285</v>
      </c>
    </row>
    <row r="424" spans="1:6">
      <c r="A424" s="36" t="s">
        <v>311</v>
      </c>
    </row>
    <row r="425" spans="1:6">
      <c r="A425" s="37">
        <v>10180.5</v>
      </c>
    </row>
    <row r="426" spans="1:6">
      <c r="A426" s="37">
        <v>5409.2</v>
      </c>
    </row>
    <row r="427" spans="1:6">
      <c r="A427" s="36">
        <v>1401</v>
      </c>
      <c r="B427" s="39">
        <f>A427</f>
        <v>1401</v>
      </c>
      <c r="C427" s="39">
        <f>A428</f>
        <v>286</v>
      </c>
      <c r="D427" s="39" t="str">
        <f>A429</f>
        <v>شرکت نرم افزاری داتیس آرین قشم</v>
      </c>
      <c r="E427" s="39">
        <f>A430</f>
        <v>10042.700000000001</v>
      </c>
      <c r="F427" s="39">
        <f>A431</f>
        <v>5131.3999999999996</v>
      </c>
    </row>
    <row r="428" spans="1:6">
      <c r="A428" s="36">
        <v>286</v>
      </c>
    </row>
    <row r="429" spans="1:6">
      <c r="A429" s="36" t="s">
        <v>312</v>
      </c>
    </row>
    <row r="430" spans="1:6">
      <c r="A430" s="37">
        <v>10042.700000000001</v>
      </c>
    </row>
    <row r="431" spans="1:6">
      <c r="A431" s="37">
        <v>5131.3999999999996</v>
      </c>
    </row>
    <row r="432" spans="1:6">
      <c r="A432" s="36">
        <v>1401</v>
      </c>
      <c r="B432" s="39">
        <f>A432</f>
        <v>1401</v>
      </c>
      <c r="C432" s="39">
        <f>A433</f>
        <v>287</v>
      </c>
      <c r="D432" s="39" t="str">
        <f>A434</f>
        <v>شرکت پتروشیمی ارومیه</v>
      </c>
      <c r="E432" s="39">
        <f>A435</f>
        <v>9928.7000000000007</v>
      </c>
      <c r="F432" s="39">
        <f>A436</f>
        <v>5683.8</v>
      </c>
    </row>
    <row r="433" spans="1:6">
      <c r="A433" s="36">
        <v>287</v>
      </c>
    </row>
    <row r="434" spans="1:6">
      <c r="A434" s="36" t="s">
        <v>313</v>
      </c>
    </row>
    <row r="435" spans="1:6">
      <c r="A435" s="37">
        <v>9928.7000000000007</v>
      </c>
    </row>
    <row r="436" spans="1:6">
      <c r="A436" s="37">
        <v>5683.8</v>
      </c>
    </row>
    <row r="437" spans="1:6">
      <c r="A437" s="36">
        <v>1401</v>
      </c>
      <c r="B437" s="39">
        <f>A437</f>
        <v>1401</v>
      </c>
      <c r="C437" s="39">
        <f>A438</f>
        <v>288</v>
      </c>
      <c r="D437" s="39" t="str">
        <f>A439</f>
        <v>شرکت بیمه اتکایی ایرانیان (هولدینگ)</v>
      </c>
      <c r="E437" s="39">
        <f>A440</f>
        <v>9691</v>
      </c>
      <c r="F437" s="39">
        <f>A441</f>
        <v>11101.5</v>
      </c>
    </row>
    <row r="438" spans="1:6">
      <c r="A438" s="36">
        <v>288</v>
      </c>
    </row>
    <row r="439" spans="1:6">
      <c r="A439" s="36" t="s">
        <v>314</v>
      </c>
    </row>
    <row r="440" spans="1:6">
      <c r="A440" s="38">
        <v>9691</v>
      </c>
    </row>
    <row r="441" spans="1:6">
      <c r="A441" s="37">
        <v>11101.5</v>
      </c>
    </row>
    <row r="442" spans="1:6">
      <c r="A442" s="36">
        <v>1401</v>
      </c>
      <c r="B442" s="39">
        <f>A442</f>
        <v>1401</v>
      </c>
      <c r="C442" s="39">
        <f>A443</f>
        <v>289</v>
      </c>
      <c r="D442" s="39" t="str">
        <f>A444</f>
        <v>شرکت سیمان مند دشتی</v>
      </c>
      <c r="E442" s="39">
        <f>A445</f>
        <v>9681.7999999999993</v>
      </c>
      <c r="F442" s="39">
        <f>A446</f>
        <v>5575.1</v>
      </c>
    </row>
    <row r="443" spans="1:6">
      <c r="A443" s="36">
        <v>289</v>
      </c>
    </row>
    <row r="444" spans="1:6">
      <c r="A444" s="36" t="s">
        <v>315</v>
      </c>
    </row>
    <row r="445" spans="1:6">
      <c r="A445" s="37">
        <v>9681.7999999999993</v>
      </c>
    </row>
    <row r="446" spans="1:6">
      <c r="A446" s="37">
        <v>5575.1</v>
      </c>
    </row>
    <row r="447" spans="1:6">
      <c r="A447" s="36">
        <v>1401</v>
      </c>
      <c r="B447" s="39">
        <f>A447</f>
        <v>1401</v>
      </c>
      <c r="C447" s="39">
        <f>A448</f>
        <v>290</v>
      </c>
      <c r="D447" s="39" t="str">
        <f>A449</f>
        <v>شرکت بین المللی محصولات پارس</v>
      </c>
      <c r="E447" s="39">
        <f>A450</f>
        <v>9559.9</v>
      </c>
      <c r="F447" s="39">
        <f>A451</f>
        <v>7120.9</v>
      </c>
    </row>
    <row r="448" spans="1:6">
      <c r="A448" s="36">
        <v>290</v>
      </c>
    </row>
    <row r="449" spans="1:6">
      <c r="A449" s="36" t="s">
        <v>316</v>
      </c>
    </row>
    <row r="450" spans="1:6">
      <c r="A450" s="37">
        <v>9559.9</v>
      </c>
    </row>
    <row r="451" spans="1:6">
      <c r="A451" s="37">
        <v>7120.9</v>
      </c>
    </row>
    <row r="452" spans="1:6">
      <c r="A452" s="36">
        <v>1401</v>
      </c>
      <c r="B452" s="39">
        <f>A452</f>
        <v>1401</v>
      </c>
      <c r="C452" s="39">
        <f>A453</f>
        <v>291</v>
      </c>
      <c r="D452" s="39" t="str">
        <f>A454</f>
        <v>شرکت بازرگانی ناوک آسیا کیش</v>
      </c>
      <c r="E452" s="39">
        <f>A455</f>
        <v>9487.6</v>
      </c>
      <c r="F452" s="39">
        <f>A456</f>
        <v>86.6</v>
      </c>
    </row>
    <row r="453" spans="1:6">
      <c r="A453" s="36">
        <v>291</v>
      </c>
    </row>
    <row r="454" spans="1:6">
      <c r="A454" s="36" t="s">
        <v>317</v>
      </c>
    </row>
    <row r="455" spans="1:6">
      <c r="A455" s="37">
        <v>9487.6</v>
      </c>
    </row>
    <row r="456" spans="1:6">
      <c r="A456" s="36">
        <v>86.6</v>
      </c>
    </row>
    <row r="457" spans="1:6">
      <c r="A457" s="36">
        <v>1401</v>
      </c>
      <c r="B457" s="39">
        <f>A457</f>
        <v>1401</v>
      </c>
      <c r="C457" s="39">
        <f>A458</f>
        <v>292</v>
      </c>
      <c r="D457" s="39" t="str">
        <f>A459</f>
        <v>شرکت توسعه برق و انرژی سپهر</v>
      </c>
      <c r="E457" s="39">
        <f>A460</f>
        <v>9484.7999999999993</v>
      </c>
      <c r="F457" s="39">
        <f>A461</f>
        <v>6681.4</v>
      </c>
    </row>
    <row r="458" spans="1:6">
      <c r="A458" s="36">
        <v>292</v>
      </c>
    </row>
    <row r="459" spans="1:6">
      <c r="A459" s="36" t="s">
        <v>318</v>
      </c>
    </row>
    <row r="460" spans="1:6">
      <c r="A460" s="37">
        <v>9484.7999999999993</v>
      </c>
    </row>
    <row r="461" spans="1:6">
      <c r="A461" s="37">
        <v>6681.4</v>
      </c>
    </row>
    <row r="462" spans="1:6">
      <c r="A462" s="36">
        <v>1401</v>
      </c>
      <c r="B462" s="39">
        <f>A462</f>
        <v>1401</v>
      </c>
      <c r="C462" s="39">
        <f>A463</f>
        <v>293</v>
      </c>
      <c r="D462" s="39" t="str">
        <f>A464</f>
        <v>شرکت تولیدی قطعات محوری خراسان</v>
      </c>
      <c r="E462" s="39">
        <f>A465</f>
        <v>9469.7999999999993</v>
      </c>
      <c r="F462" s="39">
        <f>A466</f>
        <v>4963.8</v>
      </c>
    </row>
    <row r="463" spans="1:6">
      <c r="A463" s="36">
        <v>293</v>
      </c>
    </row>
    <row r="464" spans="1:6">
      <c r="A464" s="36" t="s">
        <v>319</v>
      </c>
    </row>
    <row r="465" spans="1:6">
      <c r="A465" s="37">
        <v>9469.7999999999993</v>
      </c>
    </row>
    <row r="466" spans="1:6">
      <c r="A466" s="37">
        <v>4963.8</v>
      </c>
    </row>
    <row r="467" spans="1:6">
      <c r="A467" s="36">
        <v>1401</v>
      </c>
      <c r="B467" s="39">
        <f>A467</f>
        <v>1401</v>
      </c>
      <c r="C467" s="39">
        <f>A468</f>
        <v>294</v>
      </c>
      <c r="D467" s="39" t="str">
        <f>A469</f>
        <v>شرکت پرداخت فناوری اطلاعات و ارتباطات پاسارگاد آریان اروند</v>
      </c>
      <c r="E467" s="39">
        <f>A470</f>
        <v>9447.4</v>
      </c>
      <c r="F467" s="39">
        <f>A471</f>
        <v>3345.1</v>
      </c>
    </row>
    <row r="468" spans="1:6">
      <c r="A468" s="36">
        <v>294</v>
      </c>
    </row>
    <row r="469" spans="1:6">
      <c r="A469" s="36" t="s">
        <v>320</v>
      </c>
    </row>
    <row r="470" spans="1:6">
      <c r="A470" s="37">
        <v>9447.4</v>
      </c>
    </row>
    <row r="471" spans="1:6">
      <c r="A471" s="37">
        <v>3345.1</v>
      </c>
    </row>
    <row r="472" spans="1:6">
      <c r="A472" s="36">
        <v>1401</v>
      </c>
      <c r="B472" s="39">
        <f>A472</f>
        <v>1401</v>
      </c>
      <c r="C472" s="39">
        <f>A473</f>
        <v>295</v>
      </c>
      <c r="D472" s="39" t="str">
        <f>A474</f>
        <v>شرکت بیمه حکمت صبا</v>
      </c>
      <c r="E472" s="39">
        <f>A475</f>
        <v>9319</v>
      </c>
      <c r="F472" s="39">
        <f>A476</f>
        <v>5101.1000000000004</v>
      </c>
    </row>
    <row r="473" spans="1:6">
      <c r="A473" s="36">
        <v>295</v>
      </c>
    </row>
    <row r="474" spans="1:6">
      <c r="A474" s="36" t="s">
        <v>321</v>
      </c>
    </row>
    <row r="475" spans="1:6">
      <c r="A475" s="38">
        <v>9319</v>
      </c>
    </row>
    <row r="476" spans="1:6">
      <c r="A476" s="37">
        <v>5101.1000000000004</v>
      </c>
    </row>
    <row r="477" spans="1:6">
      <c r="A477" s="36">
        <v>1401</v>
      </c>
      <c r="B477" s="39">
        <f>A477</f>
        <v>1401</v>
      </c>
      <c r="C477" s="39">
        <f>A478</f>
        <v>296</v>
      </c>
      <c r="D477" s="39" t="str">
        <f>A479</f>
        <v>شرکت کارخانجات لوازم خانگی پارس</v>
      </c>
      <c r="E477" s="39">
        <f>A480</f>
        <v>9278.9</v>
      </c>
      <c r="F477" s="39">
        <f>A481</f>
        <v>5983</v>
      </c>
    </row>
    <row r="478" spans="1:6">
      <c r="A478" s="36">
        <v>296</v>
      </c>
    </row>
    <row r="479" spans="1:6">
      <c r="A479" s="36" t="s">
        <v>322</v>
      </c>
    </row>
    <row r="480" spans="1:6">
      <c r="A480" s="37">
        <v>9278.9</v>
      </c>
    </row>
    <row r="481" spans="1:6">
      <c r="A481" s="38">
        <v>5983</v>
      </c>
    </row>
    <row r="482" spans="1:6">
      <c r="A482" s="36">
        <v>1401</v>
      </c>
      <c r="B482" s="39">
        <f>A482</f>
        <v>1401</v>
      </c>
      <c r="C482" s="39">
        <f>A483</f>
        <v>297</v>
      </c>
      <c r="D482" s="39" t="str">
        <f>A484</f>
        <v>شرکت تولید و توسعه سرب و روی ایرانیان (هولدینگ)</v>
      </c>
      <c r="E482" s="39">
        <f>A485</f>
        <v>9241.4</v>
      </c>
      <c r="F482" s="39">
        <f>A486</f>
        <v>7294.8</v>
      </c>
    </row>
    <row r="483" spans="1:6">
      <c r="A483" s="36">
        <v>297</v>
      </c>
    </row>
    <row r="484" spans="1:6">
      <c r="A484" s="36" t="s">
        <v>323</v>
      </c>
    </row>
    <row r="485" spans="1:6">
      <c r="A485" s="37">
        <v>9241.4</v>
      </c>
    </row>
    <row r="486" spans="1:6">
      <c r="A486" s="37">
        <v>7294.8</v>
      </c>
    </row>
    <row r="487" spans="1:6">
      <c r="A487" s="36">
        <v>1401</v>
      </c>
      <c r="B487" s="39">
        <f>A487</f>
        <v>1401</v>
      </c>
      <c r="C487" s="39">
        <f>A488</f>
        <v>298</v>
      </c>
      <c r="D487" s="39" t="str">
        <f>A489</f>
        <v>شرکت ریل پرداز نوآفرین (هولدینگ)</v>
      </c>
      <c r="E487" s="39">
        <f>A490</f>
        <v>9193.2000000000007</v>
      </c>
      <c r="F487" s="39">
        <f>A491</f>
        <v>5572.2</v>
      </c>
    </row>
    <row r="488" spans="1:6">
      <c r="A488" s="36">
        <v>298</v>
      </c>
    </row>
    <row r="489" spans="1:6">
      <c r="A489" s="36" t="s">
        <v>324</v>
      </c>
    </row>
    <row r="490" spans="1:6">
      <c r="A490" s="37">
        <v>9193.2000000000007</v>
      </c>
    </row>
    <row r="491" spans="1:6">
      <c r="A491" s="37">
        <v>5572.2</v>
      </c>
    </row>
    <row r="492" spans="1:6">
      <c r="A492" s="36">
        <v>1401</v>
      </c>
      <c r="B492" s="39">
        <f>A492</f>
        <v>1401</v>
      </c>
      <c r="C492" s="39">
        <f>A493</f>
        <v>299</v>
      </c>
      <c r="D492" s="39" t="str">
        <f>A494</f>
        <v>شرکت صنعتی کیمیدارو (هولدینگ)</v>
      </c>
      <c r="E492" s="39">
        <f>A495</f>
        <v>9017.5</v>
      </c>
      <c r="F492" s="39">
        <f>A496</f>
        <v>4692.7</v>
      </c>
    </row>
    <row r="493" spans="1:6">
      <c r="A493" s="36">
        <v>299</v>
      </c>
    </row>
    <row r="494" spans="1:6">
      <c r="A494" s="36" t="s">
        <v>325</v>
      </c>
    </row>
    <row r="495" spans="1:6">
      <c r="A495" s="37">
        <v>9017.5</v>
      </c>
    </row>
    <row r="496" spans="1:6">
      <c r="A496" s="37">
        <v>4692.7</v>
      </c>
    </row>
    <row r="497" spans="1:6">
      <c r="A497" s="36">
        <v>1401</v>
      </c>
      <c r="B497" s="39">
        <f>A497</f>
        <v>1401</v>
      </c>
      <c r="C497" s="39">
        <f>A498</f>
        <v>300</v>
      </c>
      <c r="D497" s="39" t="str">
        <f>A499</f>
        <v>شرکت پخش سراسری مشاء طب</v>
      </c>
      <c r="E497" s="39">
        <f>A500</f>
        <v>8942.4</v>
      </c>
      <c r="F497" s="39">
        <f>A501</f>
        <v>3918.8</v>
      </c>
    </row>
    <row r="498" spans="1:6">
      <c r="A498" s="36">
        <v>300</v>
      </c>
    </row>
    <row r="499" spans="1:6">
      <c r="A499" s="36" t="s">
        <v>326</v>
      </c>
    </row>
    <row r="500" spans="1:6">
      <c r="A500" s="37">
        <v>8942.4</v>
      </c>
    </row>
    <row r="501" spans="1:6">
      <c r="A501" s="37">
        <v>3918.8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30FF1-A785-4D36-9F24-D9D152C384E1}">
  <dimension ref="A2:F501"/>
  <sheetViews>
    <sheetView rightToLeft="1" zoomScale="190" zoomScaleNormal="190" workbookViewId="0">
      <selection activeCell="A2" sqref="A2:A501"/>
    </sheetView>
  </sheetViews>
  <sheetFormatPr defaultRowHeight="15.4"/>
  <cols>
    <col min="1" max="1" width="42.3984375" style="42" bestFit="1" customWidth="1"/>
    <col min="2" max="2" width="3.796875" style="39" bestFit="1" customWidth="1"/>
    <col min="3" max="3" width="3" style="39" bestFit="1" customWidth="1"/>
    <col min="4" max="4" width="36.59765625" style="39" bestFit="1" customWidth="1"/>
    <col min="5" max="6" width="7" style="39" bestFit="1" customWidth="1"/>
  </cols>
  <sheetData>
    <row r="2" spans="1:6">
      <c r="A2" s="36">
        <v>1401</v>
      </c>
      <c r="B2" s="39">
        <f>A2</f>
        <v>1401</v>
      </c>
      <c r="C2" s="39">
        <f>A3</f>
        <v>301</v>
      </c>
      <c r="D2" s="39" t="str">
        <f>A4</f>
        <v>شرکت تعاونی توسعه سازه فولاد ایرانیان</v>
      </c>
      <c r="E2" s="39">
        <f>A5</f>
        <v>8924.4</v>
      </c>
      <c r="F2" s="39">
        <f>A6</f>
        <v>7535.8</v>
      </c>
    </row>
    <row r="3" spans="1:6">
      <c r="A3" s="36">
        <v>301</v>
      </c>
    </row>
    <row r="4" spans="1:6">
      <c r="A4" s="36" t="s">
        <v>327</v>
      </c>
    </row>
    <row r="5" spans="1:6">
      <c r="A5" s="37">
        <v>8924.4</v>
      </c>
    </row>
    <row r="6" spans="1:6">
      <c r="A6" s="37">
        <v>7535.8</v>
      </c>
    </row>
    <row r="7" spans="1:6">
      <c r="A7" s="36">
        <v>1401</v>
      </c>
      <c r="B7" s="39">
        <f>A7</f>
        <v>1401</v>
      </c>
      <c r="C7" s="39">
        <f>A8</f>
        <v>302</v>
      </c>
      <c r="D7" s="39" t="str">
        <f>A9</f>
        <v>شرکت ایسکرا اتوالکتریک ایران</v>
      </c>
      <c r="E7" s="39">
        <f>A10</f>
        <v>8885</v>
      </c>
      <c r="F7" s="39">
        <f>A11</f>
        <v>6171.9</v>
      </c>
    </row>
    <row r="8" spans="1:6">
      <c r="A8" s="36">
        <v>302</v>
      </c>
    </row>
    <row r="9" spans="1:6">
      <c r="A9" s="36" t="s">
        <v>328</v>
      </c>
    </row>
    <row r="10" spans="1:6">
      <c r="A10" s="38">
        <v>8885</v>
      </c>
    </row>
    <row r="11" spans="1:6">
      <c r="A11" s="37">
        <v>6171.9</v>
      </c>
    </row>
    <row r="12" spans="1:6">
      <c r="A12" s="36">
        <v>1401</v>
      </c>
      <c r="B12" s="39">
        <f>A12</f>
        <v>1401</v>
      </c>
      <c r="C12" s="39">
        <f>A13</f>
        <v>303</v>
      </c>
      <c r="D12" s="39" t="str">
        <f>A14</f>
        <v>شرکت تحقیق، طراحی و تولید موتور ایران خودرو</v>
      </c>
      <c r="E12" s="39">
        <f>A15</f>
        <v>8762.7000000000007</v>
      </c>
      <c r="F12" s="39">
        <f>A16</f>
        <v>955.7</v>
      </c>
    </row>
    <row r="13" spans="1:6">
      <c r="A13" s="36">
        <v>303</v>
      </c>
    </row>
    <row r="14" spans="1:6">
      <c r="A14" s="36" t="s">
        <v>329</v>
      </c>
    </row>
    <row r="15" spans="1:6">
      <c r="A15" s="37">
        <v>8762.7000000000007</v>
      </c>
    </row>
    <row r="16" spans="1:6">
      <c r="A16" s="36">
        <v>955.7</v>
      </c>
    </row>
    <row r="17" spans="1:6">
      <c r="A17" s="36">
        <v>1401</v>
      </c>
      <c r="B17" s="39">
        <f>A17</f>
        <v>1401</v>
      </c>
      <c r="C17" s="39">
        <f>A18</f>
        <v>304</v>
      </c>
      <c r="D17" s="39" t="str">
        <f>A19</f>
        <v>شرکت مهندسین مشاور پیشگامان فولاد جنوب</v>
      </c>
      <c r="E17" s="39">
        <f>A20</f>
        <v>8754.6</v>
      </c>
      <c r="F17" s="39">
        <f>A21</f>
        <v>4492.8999999999996</v>
      </c>
    </row>
    <row r="18" spans="1:6">
      <c r="A18" s="36">
        <v>304</v>
      </c>
    </row>
    <row r="19" spans="1:6">
      <c r="A19" s="36" t="s">
        <v>330</v>
      </c>
    </row>
    <row r="20" spans="1:6">
      <c r="A20" s="37">
        <v>8754.6</v>
      </c>
    </row>
    <row r="21" spans="1:6">
      <c r="A21" s="37">
        <v>4492.8999999999996</v>
      </c>
    </row>
    <row r="22" spans="1:6">
      <c r="A22" s="36">
        <v>1401</v>
      </c>
      <c r="B22" s="39">
        <f>A22</f>
        <v>1401</v>
      </c>
      <c r="C22" s="39">
        <f>A23</f>
        <v>305</v>
      </c>
      <c r="D22" s="39" t="str">
        <f>A24</f>
        <v>شرکت سیمان اردستان (هولدینگ)</v>
      </c>
      <c r="E22" s="39">
        <f>A25</f>
        <v>8739.6</v>
      </c>
      <c r="F22" s="39">
        <f>A26</f>
        <v>4205</v>
      </c>
    </row>
    <row r="23" spans="1:6">
      <c r="A23" s="36">
        <v>305</v>
      </c>
    </row>
    <row r="24" spans="1:6">
      <c r="A24" s="36" t="s">
        <v>331</v>
      </c>
    </row>
    <row r="25" spans="1:6">
      <c r="A25" s="37">
        <v>8739.6</v>
      </c>
    </row>
    <row r="26" spans="1:6">
      <c r="A26" s="38">
        <v>4205</v>
      </c>
    </row>
    <row r="27" spans="1:6">
      <c r="A27" s="36">
        <v>1401</v>
      </c>
      <c r="B27" s="39">
        <f>A27</f>
        <v>1401</v>
      </c>
      <c r="C27" s="39">
        <f>A28</f>
        <v>306</v>
      </c>
      <c r="D27" s="39" t="str">
        <f>A29</f>
        <v>شرکت طراحی و صنعتی لوازم خانگی پارس زر آسا</v>
      </c>
      <c r="E27" s="39">
        <f>A30</f>
        <v>8676.9</v>
      </c>
      <c r="F27" s="39">
        <f>A31</f>
        <v>6041.5</v>
      </c>
    </row>
    <row r="28" spans="1:6">
      <c r="A28" s="36">
        <v>306</v>
      </c>
    </row>
    <row r="29" spans="1:6">
      <c r="A29" s="36" t="s">
        <v>332</v>
      </c>
    </row>
    <row r="30" spans="1:6">
      <c r="A30" s="37">
        <v>8676.9</v>
      </c>
    </row>
    <row r="31" spans="1:6">
      <c r="A31" s="37">
        <v>6041.5</v>
      </c>
    </row>
    <row r="32" spans="1:6">
      <c r="A32" s="36">
        <v>1401</v>
      </c>
      <c r="B32" s="39">
        <f>A32</f>
        <v>1401</v>
      </c>
      <c r="C32" s="39">
        <f>A33</f>
        <v>307</v>
      </c>
      <c r="D32" s="39" t="str">
        <f>A34</f>
        <v>شرکت ایراندار</v>
      </c>
      <c r="E32" s="39">
        <f>A35</f>
        <v>8624.2999999999993</v>
      </c>
      <c r="F32" s="39">
        <f>A36</f>
        <v>6886.7</v>
      </c>
    </row>
    <row r="33" spans="1:6">
      <c r="A33" s="36">
        <v>307</v>
      </c>
    </row>
    <row r="34" spans="1:6">
      <c r="A34" s="36" t="s">
        <v>333</v>
      </c>
    </row>
    <row r="35" spans="1:6">
      <c r="A35" s="37">
        <v>8624.2999999999993</v>
      </c>
    </row>
    <row r="36" spans="1:6">
      <c r="A36" s="37">
        <v>6886.7</v>
      </c>
    </row>
    <row r="37" spans="1:6">
      <c r="A37" s="36">
        <v>1401</v>
      </c>
      <c r="B37" s="39">
        <f>A37</f>
        <v>1401</v>
      </c>
      <c r="C37" s="39">
        <f>A38</f>
        <v>308</v>
      </c>
      <c r="D37" s="39" t="str">
        <f>A39</f>
        <v>شرکت صنایع خاک چینی ایران</v>
      </c>
      <c r="E37" s="39">
        <f>A40</f>
        <v>8595.1</v>
      </c>
      <c r="F37" s="39">
        <f>A41</f>
        <v>6084.9</v>
      </c>
    </row>
    <row r="38" spans="1:6">
      <c r="A38" s="36">
        <v>308</v>
      </c>
    </row>
    <row r="39" spans="1:6">
      <c r="A39" s="36" t="s">
        <v>334</v>
      </c>
    </row>
    <row r="40" spans="1:6">
      <c r="A40" s="37">
        <v>8595.1</v>
      </c>
    </row>
    <row r="41" spans="1:6">
      <c r="A41" s="37">
        <v>6084.9</v>
      </c>
    </row>
    <row r="42" spans="1:6">
      <c r="A42" s="36">
        <v>1401</v>
      </c>
      <c r="B42" s="39">
        <f>A42</f>
        <v>1401</v>
      </c>
      <c r="C42" s="39">
        <f>A43</f>
        <v>309</v>
      </c>
      <c r="D42" s="39" t="str">
        <f>A44</f>
        <v>شرکت ارفع سازان کرمان</v>
      </c>
      <c r="E42" s="39">
        <f>A45</f>
        <v>8590.4</v>
      </c>
      <c r="F42" s="39">
        <f>A46</f>
        <v>4275.2</v>
      </c>
    </row>
    <row r="43" spans="1:6">
      <c r="A43" s="36">
        <v>309</v>
      </c>
    </row>
    <row r="44" spans="1:6">
      <c r="A44" s="36" t="s">
        <v>335</v>
      </c>
    </row>
    <row r="45" spans="1:6">
      <c r="A45" s="37">
        <v>8590.4</v>
      </c>
    </row>
    <row r="46" spans="1:6">
      <c r="A46" s="37">
        <v>4275.2</v>
      </c>
    </row>
    <row r="47" spans="1:6">
      <c r="A47" s="36">
        <v>1401</v>
      </c>
      <c r="B47" s="39">
        <f>A47</f>
        <v>1401</v>
      </c>
      <c r="C47" s="39">
        <f>A48</f>
        <v>310</v>
      </c>
      <c r="D47" s="39" t="str">
        <f>A49</f>
        <v>شرکت همگامان توسعه سیستان و بلوچستان منطقه آزاد چابهار (هولدینگ)</v>
      </c>
      <c r="E47" s="39">
        <f>A50</f>
        <v>8540.6</v>
      </c>
      <c r="F47" s="39">
        <f>A51</f>
        <v>6449.3</v>
      </c>
    </row>
    <row r="48" spans="1:6">
      <c r="A48" s="36">
        <v>310</v>
      </c>
    </row>
    <row r="49" spans="1:6">
      <c r="A49" s="36" t="s">
        <v>336</v>
      </c>
    </row>
    <row r="50" spans="1:6">
      <c r="A50" s="37">
        <v>8540.6</v>
      </c>
    </row>
    <row r="51" spans="1:6">
      <c r="A51" s="37">
        <v>6449.3</v>
      </c>
    </row>
    <row r="52" spans="1:6">
      <c r="A52" s="36">
        <v>1401</v>
      </c>
      <c r="B52" s="39">
        <f>A52</f>
        <v>1401</v>
      </c>
      <c r="C52" s="39">
        <f>A53</f>
        <v>311</v>
      </c>
      <c r="D52" s="39" t="str">
        <f>A54</f>
        <v>بیمه اتکایی امین</v>
      </c>
      <c r="E52" s="39">
        <f>A55</f>
        <v>8509.9</v>
      </c>
      <c r="F52" s="39">
        <f>A56</f>
        <v>5272.3</v>
      </c>
    </row>
    <row r="53" spans="1:6">
      <c r="A53" s="36">
        <v>311</v>
      </c>
    </row>
    <row r="54" spans="1:6">
      <c r="A54" s="36" t="s">
        <v>337</v>
      </c>
    </row>
    <row r="55" spans="1:6">
      <c r="A55" s="37">
        <v>8509.9</v>
      </c>
    </row>
    <row r="56" spans="1:6">
      <c r="A56" s="37">
        <v>5272.3</v>
      </c>
    </row>
    <row r="57" spans="1:6">
      <c r="A57" s="36">
        <v>1401</v>
      </c>
      <c r="B57" s="39">
        <f>A57</f>
        <v>1401</v>
      </c>
      <c r="C57" s="39">
        <f>A58</f>
        <v>312</v>
      </c>
      <c r="D57" s="39" t="str">
        <f>A59</f>
        <v>شرکت داده پردازی ایران</v>
      </c>
      <c r="E57" s="39">
        <f>A60</f>
        <v>8456.1</v>
      </c>
      <c r="F57" s="39">
        <f>A61</f>
        <v>7287</v>
      </c>
    </row>
    <row r="58" spans="1:6">
      <c r="A58" s="36">
        <v>312</v>
      </c>
    </row>
    <row r="59" spans="1:6">
      <c r="A59" s="36" t="s">
        <v>338</v>
      </c>
    </row>
    <row r="60" spans="1:6">
      <c r="A60" s="37">
        <v>8456.1</v>
      </c>
    </row>
    <row r="61" spans="1:6">
      <c r="A61" s="38">
        <v>7287</v>
      </c>
    </row>
    <row r="62" spans="1:6">
      <c r="A62" s="36">
        <v>1401</v>
      </c>
      <c r="B62" s="39">
        <f>A62</f>
        <v>1401</v>
      </c>
      <c r="C62" s="39">
        <f>A63</f>
        <v>313</v>
      </c>
      <c r="D62" s="39" t="str">
        <f>A64</f>
        <v>شرکت فیدار استیل برنا</v>
      </c>
      <c r="E62" s="39">
        <f>A65</f>
        <v>8452.2000000000007</v>
      </c>
      <c r="F62" s="39">
        <f>A66</f>
        <v>2685.1</v>
      </c>
    </row>
    <row r="63" spans="1:6">
      <c r="A63" s="36">
        <v>313</v>
      </c>
    </row>
    <row r="64" spans="1:6">
      <c r="A64" s="36" t="s">
        <v>339</v>
      </c>
    </row>
    <row r="65" spans="1:6">
      <c r="A65" s="37">
        <v>8452.2000000000007</v>
      </c>
    </row>
    <row r="66" spans="1:6">
      <c r="A66" s="37">
        <v>2685.1</v>
      </c>
    </row>
    <row r="67" spans="1:6">
      <c r="A67" s="36">
        <v>1401</v>
      </c>
      <c r="B67" s="39">
        <f>A67</f>
        <v>1401</v>
      </c>
      <c r="C67" s="39">
        <f>A68</f>
        <v>314</v>
      </c>
      <c r="D67" s="39" t="str">
        <f>A69</f>
        <v>شرکت بیمه میهن</v>
      </c>
      <c r="E67" s="39">
        <f>A70</f>
        <v>8432.5</v>
      </c>
      <c r="F67" s="39">
        <f>A71</f>
        <v>6179.2</v>
      </c>
    </row>
    <row r="68" spans="1:6">
      <c r="A68" s="36">
        <v>314</v>
      </c>
    </row>
    <row r="69" spans="1:6">
      <c r="A69" s="36" t="s">
        <v>340</v>
      </c>
    </row>
    <row r="70" spans="1:6">
      <c r="A70" s="37">
        <v>8432.5</v>
      </c>
    </row>
    <row r="71" spans="1:6">
      <c r="A71" s="37">
        <v>6179.2</v>
      </c>
    </row>
    <row r="72" spans="1:6">
      <c r="A72" s="36">
        <v>1401</v>
      </c>
      <c r="B72" s="39">
        <f>A72</f>
        <v>1401</v>
      </c>
      <c r="C72" s="39">
        <f>A73</f>
        <v>315</v>
      </c>
      <c r="D72" s="39" t="str">
        <f>A74</f>
        <v>شرکت فروشگاه های زنجیره ای مادیران</v>
      </c>
      <c r="E72" s="39">
        <f>A75</f>
        <v>8301.7999999999993</v>
      </c>
      <c r="F72" s="39">
        <f>A76</f>
        <v>4941.7</v>
      </c>
    </row>
    <row r="73" spans="1:6">
      <c r="A73" s="36">
        <v>315</v>
      </c>
    </row>
    <row r="74" spans="1:6">
      <c r="A74" s="36" t="s">
        <v>341</v>
      </c>
    </row>
    <row r="75" spans="1:6">
      <c r="A75" s="37">
        <v>8301.7999999999993</v>
      </c>
    </row>
    <row r="76" spans="1:6">
      <c r="A76" s="37">
        <v>4941.7</v>
      </c>
    </row>
    <row r="77" spans="1:6">
      <c r="A77" s="36">
        <v>1401</v>
      </c>
      <c r="B77" s="39">
        <f>A77</f>
        <v>1401</v>
      </c>
      <c r="C77" s="39">
        <f>A78</f>
        <v>316</v>
      </c>
      <c r="D77" s="39" t="str">
        <f>A79</f>
        <v>شرکت آنتی بیوتیک سازی ایران</v>
      </c>
      <c r="E77" s="39">
        <f>A80</f>
        <v>8289.4</v>
      </c>
      <c r="F77" s="39">
        <f>A81</f>
        <v>3194.3</v>
      </c>
    </row>
    <row r="78" spans="1:6">
      <c r="A78" s="36">
        <v>316</v>
      </c>
    </row>
    <row r="79" spans="1:6">
      <c r="A79" s="36" t="s">
        <v>342</v>
      </c>
    </row>
    <row r="80" spans="1:6">
      <c r="A80" s="37">
        <v>8289.4</v>
      </c>
    </row>
    <row r="81" spans="1:6">
      <c r="A81" s="37">
        <v>3194.3</v>
      </c>
    </row>
    <row r="82" spans="1:6">
      <c r="A82" s="36">
        <v>1401</v>
      </c>
      <c r="B82" s="39">
        <f>A82</f>
        <v>1401</v>
      </c>
      <c r="C82" s="39">
        <f>A83</f>
        <v>317</v>
      </c>
      <c r="D82" s="39" t="str">
        <f>A84</f>
        <v>شرکت فروسیلیس غرب پارس</v>
      </c>
      <c r="E82" s="39">
        <f>A85</f>
        <v>8236.4</v>
      </c>
      <c r="F82" s="39">
        <f>A86</f>
        <v>6822.2</v>
      </c>
    </row>
    <row r="83" spans="1:6">
      <c r="A83" s="36">
        <v>317</v>
      </c>
    </row>
    <row r="84" spans="1:6">
      <c r="A84" s="36" t="s">
        <v>343</v>
      </c>
    </row>
    <row r="85" spans="1:6">
      <c r="A85" s="37">
        <v>8236.4</v>
      </c>
    </row>
    <row r="86" spans="1:6">
      <c r="A86" s="37">
        <v>6822.2</v>
      </c>
    </row>
    <row r="87" spans="1:6">
      <c r="A87" s="36">
        <v>1401</v>
      </c>
      <c r="B87" s="39">
        <f>A87</f>
        <v>1401</v>
      </c>
      <c r="C87" s="39">
        <f>A88</f>
        <v>318</v>
      </c>
      <c r="D87" s="39" t="str">
        <f>A89</f>
        <v>شرکت مجتمع فنی و مهندسی و خدماتی همگامان مس</v>
      </c>
      <c r="E87" s="39">
        <f>A90</f>
        <v>8143.7</v>
      </c>
      <c r="F87" s="39">
        <f>A91</f>
        <v>4554.7</v>
      </c>
    </row>
    <row r="88" spans="1:6">
      <c r="A88" s="36">
        <v>318</v>
      </c>
    </row>
    <row r="89" spans="1:6">
      <c r="A89" s="36" t="s">
        <v>344</v>
      </c>
    </row>
    <row r="90" spans="1:6">
      <c r="A90" s="37">
        <v>8143.7</v>
      </c>
    </row>
    <row r="91" spans="1:6">
      <c r="A91" s="37">
        <v>4554.7</v>
      </c>
    </row>
    <row r="92" spans="1:6">
      <c r="A92" s="36">
        <v>1401</v>
      </c>
      <c r="B92" s="39">
        <f>A92</f>
        <v>1401</v>
      </c>
      <c r="C92" s="39">
        <f>A93</f>
        <v>319</v>
      </c>
      <c r="D92" s="39" t="str">
        <f>A94</f>
        <v>شرکت معدنی املاح ایران</v>
      </c>
      <c r="E92" s="39">
        <f>A95</f>
        <v>8114.2</v>
      </c>
      <c r="F92" s="39">
        <f>A96</f>
        <v>6004.1</v>
      </c>
    </row>
    <row r="93" spans="1:6">
      <c r="A93" s="36">
        <v>319</v>
      </c>
    </row>
    <row r="94" spans="1:6">
      <c r="A94" s="36" t="s">
        <v>345</v>
      </c>
    </row>
    <row r="95" spans="1:6">
      <c r="A95" s="37">
        <v>8114.2</v>
      </c>
    </row>
    <row r="96" spans="1:6">
      <c r="A96" s="37">
        <v>6004.1</v>
      </c>
    </row>
    <row r="97" spans="1:6">
      <c r="A97" s="36">
        <v>1401</v>
      </c>
      <c r="B97" s="39">
        <f>A97</f>
        <v>1401</v>
      </c>
      <c r="C97" s="39">
        <f>A98</f>
        <v>320</v>
      </c>
      <c r="D97" s="39" t="str">
        <f>A99</f>
        <v>شرکت تعاونی اعتبار کارکنان گروه صنعتی ایران خودرو</v>
      </c>
      <c r="E97" s="39">
        <f>A100</f>
        <v>8077.3</v>
      </c>
      <c r="F97" s="39">
        <f>A101</f>
        <v>7654.9</v>
      </c>
    </row>
    <row r="98" spans="1:6">
      <c r="A98" s="36">
        <v>320</v>
      </c>
    </row>
    <row r="99" spans="1:6">
      <c r="A99" s="36" t="s">
        <v>346</v>
      </c>
    </row>
    <row r="100" spans="1:6">
      <c r="A100" s="37">
        <v>8077.3</v>
      </c>
    </row>
    <row r="101" spans="1:6">
      <c r="A101" s="37">
        <v>7654.9</v>
      </c>
    </row>
    <row r="102" spans="1:6">
      <c r="A102" s="36">
        <v>1401</v>
      </c>
      <c r="B102" s="39">
        <f>A102</f>
        <v>1401</v>
      </c>
      <c r="C102" s="39">
        <f>A103</f>
        <v>321</v>
      </c>
      <c r="D102" s="39" t="str">
        <f>A104</f>
        <v>شرکت مهندسی و پشتیبانی نیروگاهی البرز توربین</v>
      </c>
      <c r="E102" s="39">
        <f>A105</f>
        <v>8046.7</v>
      </c>
      <c r="F102" s="39">
        <f>A106</f>
        <v>6233.4</v>
      </c>
    </row>
    <row r="103" spans="1:6">
      <c r="A103" s="36">
        <v>321</v>
      </c>
    </row>
    <row r="104" spans="1:6">
      <c r="A104" s="36" t="s">
        <v>347</v>
      </c>
    </row>
    <row r="105" spans="1:6">
      <c r="A105" s="37">
        <v>8046.7</v>
      </c>
    </row>
    <row r="106" spans="1:6">
      <c r="A106" s="37">
        <v>6233.4</v>
      </c>
    </row>
    <row r="107" spans="1:6">
      <c r="A107" s="36">
        <v>1401</v>
      </c>
      <c r="B107" s="39">
        <f>A107</f>
        <v>1401</v>
      </c>
      <c r="C107" s="39">
        <f>A108</f>
        <v>322</v>
      </c>
      <c r="D107" s="39" t="str">
        <f>A109</f>
        <v>شرکت فرآوران ذغالسنگ پابدانا</v>
      </c>
      <c r="E107" s="39">
        <f>A110</f>
        <v>7577.6</v>
      </c>
      <c r="F107" s="39">
        <f>A111</f>
        <v>7232</v>
      </c>
    </row>
    <row r="108" spans="1:6">
      <c r="A108" s="36">
        <v>322</v>
      </c>
    </row>
    <row r="109" spans="1:6">
      <c r="A109" s="36" t="s">
        <v>348</v>
      </c>
    </row>
    <row r="110" spans="1:6">
      <c r="A110" s="37">
        <v>7577.6</v>
      </c>
    </row>
    <row r="111" spans="1:6">
      <c r="A111" s="38">
        <v>7232</v>
      </c>
    </row>
    <row r="112" spans="1:6">
      <c r="A112" s="36">
        <v>1401</v>
      </c>
      <c r="B112" s="39">
        <f>A112</f>
        <v>1401</v>
      </c>
      <c r="C112" s="39">
        <f>A113</f>
        <v>323</v>
      </c>
      <c r="D112" s="39" t="str">
        <f>A114</f>
        <v>شرکت مهندسی و ساخت تجهیزات سپاهان مپنا</v>
      </c>
      <c r="E112" s="39">
        <f>A115</f>
        <v>7459.9</v>
      </c>
      <c r="F112" s="39">
        <f>A116</f>
        <v>5273.4</v>
      </c>
    </row>
    <row r="113" spans="1:6">
      <c r="A113" s="36">
        <v>323</v>
      </c>
    </row>
    <row r="114" spans="1:6">
      <c r="A114" s="36" t="s">
        <v>349</v>
      </c>
    </row>
    <row r="115" spans="1:6">
      <c r="A115" s="37">
        <v>7459.9</v>
      </c>
    </row>
    <row r="116" spans="1:6">
      <c r="A116" s="37">
        <v>5273.4</v>
      </c>
    </row>
    <row r="117" spans="1:6">
      <c r="A117" s="36">
        <v>1401</v>
      </c>
      <c r="B117" s="39">
        <f>A117</f>
        <v>1401</v>
      </c>
      <c r="C117" s="39">
        <f>A118</f>
        <v>324</v>
      </c>
      <c r="D117" s="39" t="str">
        <f>A119</f>
        <v>شرکت آب و محیط زیست کیسون</v>
      </c>
      <c r="E117" s="39">
        <f>A120</f>
        <v>7434.9</v>
      </c>
      <c r="F117" s="39">
        <f>A121</f>
        <v>5407.3</v>
      </c>
    </row>
    <row r="118" spans="1:6">
      <c r="A118" s="36">
        <v>324</v>
      </c>
    </row>
    <row r="119" spans="1:6">
      <c r="A119" s="36" t="s">
        <v>350</v>
      </c>
    </row>
    <row r="120" spans="1:6">
      <c r="A120" s="37">
        <v>7434.9</v>
      </c>
    </row>
    <row r="121" spans="1:6">
      <c r="A121" s="37">
        <v>5407.3</v>
      </c>
    </row>
    <row r="122" spans="1:6">
      <c r="A122" s="36">
        <v>1401</v>
      </c>
      <c r="B122" s="39">
        <f>A122</f>
        <v>1401</v>
      </c>
      <c r="C122" s="39">
        <f>A123</f>
        <v>325</v>
      </c>
      <c r="D122" s="39" t="str">
        <f>A124</f>
        <v>شرکت سمارت الکترونیک</v>
      </c>
      <c r="E122" s="39">
        <f>A125</f>
        <v>7424.1</v>
      </c>
      <c r="F122" s="39">
        <f>A126</f>
        <v>4683.3</v>
      </c>
    </row>
    <row r="123" spans="1:6">
      <c r="A123" s="36">
        <v>325</v>
      </c>
    </row>
    <row r="124" spans="1:6">
      <c r="A124" s="36" t="s">
        <v>351</v>
      </c>
    </row>
    <row r="125" spans="1:6">
      <c r="A125" s="37">
        <v>7424.1</v>
      </c>
    </row>
    <row r="126" spans="1:6">
      <c r="A126" s="37">
        <v>4683.3</v>
      </c>
    </row>
    <row r="127" spans="1:6">
      <c r="A127" s="36">
        <v>1401</v>
      </c>
      <c r="B127" s="39">
        <f>A127</f>
        <v>1401</v>
      </c>
      <c r="C127" s="39">
        <f>A128</f>
        <v>326</v>
      </c>
      <c r="D127" s="39" t="str">
        <f>A129</f>
        <v>شرکت داروسازی اسوه (هولدینگ)</v>
      </c>
      <c r="E127" s="39">
        <f>A130</f>
        <v>7405</v>
      </c>
      <c r="F127" s="39">
        <f>A131</f>
        <v>5457.7</v>
      </c>
    </row>
    <row r="128" spans="1:6">
      <c r="A128" s="36">
        <v>326</v>
      </c>
    </row>
    <row r="129" spans="1:6">
      <c r="A129" s="36" t="s">
        <v>352</v>
      </c>
    </row>
    <row r="130" spans="1:6">
      <c r="A130" s="38">
        <v>7405</v>
      </c>
    </row>
    <row r="131" spans="1:6">
      <c r="A131" s="37">
        <v>5457.7</v>
      </c>
    </row>
    <row r="132" spans="1:6">
      <c r="A132" s="36">
        <v>1401</v>
      </c>
      <c r="B132" s="39">
        <f>A132</f>
        <v>1401</v>
      </c>
      <c r="C132" s="39">
        <f>A133</f>
        <v>327</v>
      </c>
      <c r="D132" s="39" t="str">
        <f>A134</f>
        <v>شرکت حمل و نقل توکا (هولدینگ)</v>
      </c>
      <c r="E132" s="39">
        <f>A135</f>
        <v>7363.4</v>
      </c>
      <c r="F132" s="39">
        <f>A136</f>
        <v>4272.8999999999996</v>
      </c>
    </row>
    <row r="133" spans="1:6">
      <c r="A133" s="36">
        <v>327</v>
      </c>
    </row>
    <row r="134" spans="1:6">
      <c r="A134" s="36" t="s">
        <v>353</v>
      </c>
    </row>
    <row r="135" spans="1:6">
      <c r="A135" s="37">
        <v>7363.4</v>
      </c>
    </row>
    <row r="136" spans="1:6">
      <c r="A136" s="37">
        <v>4272.8999999999996</v>
      </c>
    </row>
    <row r="137" spans="1:6">
      <c r="A137" s="36">
        <v>1401</v>
      </c>
      <c r="B137" s="39">
        <f>A137</f>
        <v>1401</v>
      </c>
      <c r="C137" s="39">
        <f>A138</f>
        <v>328</v>
      </c>
      <c r="D137" s="39" t="str">
        <f>A139</f>
        <v>شرکت توزیع داروهای دامی داروپخش</v>
      </c>
      <c r="E137" s="39">
        <f>A140</f>
        <v>7292.9</v>
      </c>
      <c r="F137" s="39">
        <f>A141</f>
        <v>7548.2</v>
      </c>
    </row>
    <row r="138" spans="1:6">
      <c r="A138" s="36">
        <v>328</v>
      </c>
    </row>
    <row r="139" spans="1:6">
      <c r="A139" s="36" t="s">
        <v>354</v>
      </c>
    </row>
    <row r="140" spans="1:6">
      <c r="A140" s="37">
        <v>7292.9</v>
      </c>
    </row>
    <row r="141" spans="1:6">
      <c r="A141" s="37">
        <v>7548.2</v>
      </c>
    </row>
    <row r="142" spans="1:6">
      <c r="A142" s="36">
        <v>1401</v>
      </c>
      <c r="B142" s="39">
        <f>A142</f>
        <v>1401</v>
      </c>
      <c r="C142" s="39">
        <f>A143</f>
        <v>329</v>
      </c>
      <c r="D142" s="39" t="str">
        <f>A144</f>
        <v>شرکت صنایع سیمان زابل (هولدینگ)</v>
      </c>
      <c r="E142" s="39">
        <f>A145</f>
        <v>7276.5</v>
      </c>
      <c r="F142" s="39">
        <f>A146</f>
        <v>4984.3999999999996</v>
      </c>
    </row>
    <row r="143" spans="1:6">
      <c r="A143" s="36">
        <v>329</v>
      </c>
    </row>
    <row r="144" spans="1:6">
      <c r="A144" s="36" t="s">
        <v>355</v>
      </c>
    </row>
    <row r="145" spans="1:6">
      <c r="A145" s="37">
        <v>7276.5</v>
      </c>
    </row>
    <row r="146" spans="1:6">
      <c r="A146" s="37">
        <v>4984.3999999999996</v>
      </c>
    </row>
    <row r="147" spans="1:6">
      <c r="A147" s="36">
        <v>1401</v>
      </c>
      <c r="B147" s="39">
        <f>A147</f>
        <v>1401</v>
      </c>
      <c r="C147" s="39">
        <f>A148</f>
        <v>330</v>
      </c>
      <c r="D147" s="39" t="str">
        <f>A149</f>
        <v>شرکت قند بیستون</v>
      </c>
      <c r="E147" s="39">
        <f>A150</f>
        <v>7212.2</v>
      </c>
      <c r="F147" s="39">
        <f>A151</f>
        <v>4028.7</v>
      </c>
    </row>
    <row r="148" spans="1:6">
      <c r="A148" s="36">
        <v>330</v>
      </c>
    </row>
    <row r="149" spans="1:6">
      <c r="A149" s="36" t="s">
        <v>356</v>
      </c>
    </row>
    <row r="150" spans="1:6">
      <c r="A150" s="37">
        <v>7212.2</v>
      </c>
    </row>
    <row r="151" spans="1:6">
      <c r="A151" s="37">
        <v>4028.7</v>
      </c>
    </row>
    <row r="152" spans="1:6">
      <c r="A152" s="36">
        <v>1401</v>
      </c>
      <c r="B152" s="39">
        <f>A152</f>
        <v>1401</v>
      </c>
      <c r="C152" s="39">
        <f>A153</f>
        <v>331</v>
      </c>
      <c r="D152" s="39" t="str">
        <f>A154</f>
        <v>شرکت پاک پی</v>
      </c>
      <c r="E152" s="39">
        <f>A155</f>
        <v>7168.9</v>
      </c>
      <c r="F152" s="39">
        <f>A156</f>
        <v>2199.3000000000002</v>
      </c>
    </row>
    <row r="153" spans="1:6">
      <c r="A153" s="36">
        <v>331</v>
      </c>
    </row>
    <row r="154" spans="1:6">
      <c r="A154" s="36" t="s">
        <v>357</v>
      </c>
    </row>
    <row r="155" spans="1:6">
      <c r="A155" s="37">
        <v>7168.9</v>
      </c>
    </row>
    <row r="156" spans="1:6">
      <c r="A156" s="37">
        <v>2199.3000000000002</v>
      </c>
    </row>
    <row r="157" spans="1:6">
      <c r="A157" s="36">
        <v>1401</v>
      </c>
      <c r="B157" s="39">
        <f>A157</f>
        <v>1401</v>
      </c>
      <c r="C157" s="39">
        <f>A158</f>
        <v>332</v>
      </c>
      <c r="D157" s="39" t="str">
        <f>A159</f>
        <v>شرکت شهد</v>
      </c>
      <c r="E157" s="39">
        <f>A160</f>
        <v>7162</v>
      </c>
      <c r="F157" s="39">
        <f>A161</f>
        <v>4183.6000000000004</v>
      </c>
    </row>
    <row r="158" spans="1:6">
      <c r="A158" s="36">
        <v>332</v>
      </c>
    </row>
    <row r="159" spans="1:6">
      <c r="A159" s="36" t="s">
        <v>358</v>
      </c>
    </row>
    <row r="160" spans="1:6">
      <c r="A160" s="38">
        <v>7162</v>
      </c>
    </row>
    <row r="161" spans="1:6">
      <c r="A161" s="37">
        <v>4183.6000000000004</v>
      </c>
    </row>
    <row r="162" spans="1:6">
      <c r="A162" s="36">
        <v>1401</v>
      </c>
      <c r="B162" s="39">
        <f>A162</f>
        <v>1401</v>
      </c>
      <c r="C162" s="39">
        <f>A163</f>
        <v>333</v>
      </c>
      <c r="D162" s="39" t="str">
        <f>A164</f>
        <v>شرکت توسعه مولد نیروگاهی جهرم</v>
      </c>
      <c r="E162" s="39">
        <f>A165</f>
        <v>7140.6</v>
      </c>
      <c r="F162" s="39">
        <f>A166</f>
        <v>5696.6</v>
      </c>
    </row>
    <row r="163" spans="1:6">
      <c r="A163" s="36">
        <v>333</v>
      </c>
    </row>
    <row r="164" spans="1:6">
      <c r="A164" s="36" t="s">
        <v>359</v>
      </c>
    </row>
    <row r="165" spans="1:6">
      <c r="A165" s="37">
        <v>7140.6</v>
      </c>
    </row>
    <row r="166" spans="1:6">
      <c r="A166" s="37">
        <v>5696.6</v>
      </c>
    </row>
    <row r="167" spans="1:6">
      <c r="A167" s="36">
        <v>1401</v>
      </c>
      <c r="B167" s="39">
        <f>A167</f>
        <v>1401</v>
      </c>
      <c r="C167" s="39">
        <f>A168</f>
        <v>334</v>
      </c>
      <c r="D167" s="39" t="str">
        <f>A169</f>
        <v>شرکت نیروگاهی سیکل ترکیبی کرمانیان</v>
      </c>
      <c r="E167" s="39">
        <f>A170</f>
        <v>7129.9</v>
      </c>
      <c r="F167" s="39">
        <f>A171</f>
        <v>10166.700000000001</v>
      </c>
    </row>
    <row r="168" spans="1:6">
      <c r="A168" s="36">
        <v>334</v>
      </c>
    </row>
    <row r="169" spans="1:6">
      <c r="A169" s="36" t="s">
        <v>360</v>
      </c>
    </row>
    <row r="170" spans="1:6">
      <c r="A170" s="37">
        <v>7129.9</v>
      </c>
    </row>
    <row r="171" spans="1:6">
      <c r="A171" s="37">
        <v>10166.700000000001</v>
      </c>
    </row>
    <row r="172" spans="1:6">
      <c r="A172" s="36">
        <v>1401</v>
      </c>
      <c r="B172" s="39">
        <f>A172</f>
        <v>1401</v>
      </c>
      <c r="C172" s="39">
        <f>A173</f>
        <v>335</v>
      </c>
      <c r="D172" s="39" t="str">
        <f>A174</f>
        <v>شرکت سوخت رسانان پترو ایرانیان پاک</v>
      </c>
      <c r="E172" s="39">
        <f>A175</f>
        <v>7051.1</v>
      </c>
      <c r="F172" s="39">
        <f>A176</f>
        <v>3526.4</v>
      </c>
    </row>
    <row r="173" spans="1:6">
      <c r="A173" s="36">
        <v>335</v>
      </c>
    </row>
    <row r="174" spans="1:6">
      <c r="A174" s="36" t="s">
        <v>361</v>
      </c>
    </row>
    <row r="175" spans="1:6">
      <c r="A175" s="37">
        <v>7051.1</v>
      </c>
    </row>
    <row r="176" spans="1:6">
      <c r="A176" s="37">
        <v>3526.4</v>
      </c>
    </row>
    <row r="177" spans="1:6">
      <c r="A177" s="36">
        <v>1401</v>
      </c>
      <c r="B177" s="39">
        <f>A177</f>
        <v>1401</v>
      </c>
      <c r="C177" s="39">
        <f>A178</f>
        <v>336</v>
      </c>
      <c r="D177" s="39" t="str">
        <f>A179</f>
        <v>شرکت زرین ذرت شاهرود</v>
      </c>
      <c r="E177" s="39">
        <f>A180</f>
        <v>7042.2</v>
      </c>
      <c r="F177" s="39">
        <f>A181</f>
        <v>4092.5</v>
      </c>
    </row>
    <row r="178" spans="1:6">
      <c r="A178" s="36">
        <v>336</v>
      </c>
    </row>
    <row r="179" spans="1:6">
      <c r="A179" s="36" t="s">
        <v>362</v>
      </c>
    </row>
    <row r="180" spans="1:6">
      <c r="A180" s="37">
        <v>7042.2</v>
      </c>
    </row>
    <row r="181" spans="1:6">
      <c r="A181" s="37">
        <v>4092.5</v>
      </c>
    </row>
    <row r="182" spans="1:6">
      <c r="A182" s="36">
        <v>1401</v>
      </c>
      <c r="B182" s="39">
        <f>A182</f>
        <v>1401</v>
      </c>
      <c r="C182" s="39">
        <f>A183</f>
        <v>337</v>
      </c>
      <c r="D182" s="39" t="str">
        <f>A184</f>
        <v>شرکت محصولات کاغذی لطیف</v>
      </c>
      <c r="E182" s="39">
        <f>A185</f>
        <v>6913.5</v>
      </c>
      <c r="F182" s="39">
        <f>A186</f>
        <v>4865.2</v>
      </c>
    </row>
    <row r="183" spans="1:6">
      <c r="A183" s="36">
        <v>337</v>
      </c>
    </row>
    <row r="184" spans="1:6">
      <c r="A184" s="36" t="s">
        <v>363</v>
      </c>
    </row>
    <row r="185" spans="1:6">
      <c r="A185" s="37">
        <v>6913.5</v>
      </c>
    </row>
    <row r="186" spans="1:6">
      <c r="A186" s="37">
        <v>4865.2</v>
      </c>
    </row>
    <row r="187" spans="1:6">
      <c r="A187" s="36">
        <v>1401</v>
      </c>
      <c r="B187" s="39">
        <f>A187</f>
        <v>1401</v>
      </c>
      <c r="C187" s="39">
        <f>A188</f>
        <v>338</v>
      </c>
      <c r="D187" s="39" t="str">
        <f>A189</f>
        <v>شرکت کشت و دام گلدشت نمونه اصفهان</v>
      </c>
      <c r="E187" s="39">
        <f>A190</f>
        <v>6897.2</v>
      </c>
      <c r="F187" s="39">
        <f>A191</f>
        <v>3297.5</v>
      </c>
    </row>
    <row r="188" spans="1:6">
      <c r="A188" s="36">
        <v>338</v>
      </c>
    </row>
    <row r="189" spans="1:6">
      <c r="A189" s="36" t="s">
        <v>364</v>
      </c>
    </row>
    <row r="190" spans="1:6">
      <c r="A190" s="37">
        <v>6897.2</v>
      </c>
    </row>
    <row r="191" spans="1:6">
      <c r="A191" s="37">
        <v>3297.5</v>
      </c>
    </row>
    <row r="192" spans="1:6">
      <c r="A192" s="36">
        <v>1401</v>
      </c>
      <c r="B192" s="39">
        <f>A192</f>
        <v>1401</v>
      </c>
      <c r="C192" s="39">
        <f>A193</f>
        <v>339</v>
      </c>
      <c r="D192" s="39" t="str">
        <f>A194</f>
        <v>شرکت توسعه مسیر برق گیلان (هولدینگ)</v>
      </c>
      <c r="E192" s="39">
        <f>A195</f>
        <v>6877.3</v>
      </c>
      <c r="F192" s="39">
        <f>A196</f>
        <v>5710.1</v>
      </c>
    </row>
    <row r="193" spans="1:6">
      <c r="A193" s="36">
        <v>339</v>
      </c>
    </row>
    <row r="194" spans="1:6">
      <c r="A194" s="36" t="s">
        <v>365</v>
      </c>
    </row>
    <row r="195" spans="1:6">
      <c r="A195" s="37">
        <v>6877.3</v>
      </c>
    </row>
    <row r="196" spans="1:6">
      <c r="A196" s="37">
        <v>5710.1</v>
      </c>
    </row>
    <row r="197" spans="1:6">
      <c r="A197" s="36">
        <v>1401</v>
      </c>
      <c r="B197" s="39">
        <f>A197</f>
        <v>1401</v>
      </c>
      <c r="C197" s="39">
        <f>A198</f>
        <v>340</v>
      </c>
      <c r="D197" s="39" t="str">
        <f>A199</f>
        <v>شرکت صنعتی و معدنی آریاناران سرچشمه</v>
      </c>
      <c r="E197" s="39">
        <f>A200</f>
        <v>6755.8</v>
      </c>
      <c r="F197" s="39">
        <f>A201</f>
        <v>4136.5</v>
      </c>
    </row>
    <row r="198" spans="1:6">
      <c r="A198" s="36">
        <v>340</v>
      </c>
    </row>
    <row r="199" spans="1:6">
      <c r="A199" s="36" t="s">
        <v>366</v>
      </c>
    </row>
    <row r="200" spans="1:6">
      <c r="A200" s="37">
        <v>6755.8</v>
      </c>
    </row>
    <row r="201" spans="1:6">
      <c r="A201" s="37">
        <v>4136.5</v>
      </c>
    </row>
    <row r="202" spans="1:6">
      <c r="A202" s="36">
        <v>1401</v>
      </c>
      <c r="B202" s="39">
        <f>A202</f>
        <v>1401</v>
      </c>
      <c r="C202" s="39">
        <f>A203</f>
        <v>341</v>
      </c>
      <c r="D202" s="39" t="str">
        <f>A204</f>
        <v>شرکت طراحی و ساخت قطعات صنایع ایران</v>
      </c>
      <c r="E202" s="39">
        <f>A205</f>
        <v>6454.7</v>
      </c>
      <c r="F202" s="39">
        <f>A206</f>
        <v>4087.4</v>
      </c>
    </row>
    <row r="203" spans="1:6">
      <c r="A203" s="36">
        <v>341</v>
      </c>
    </row>
    <row r="204" spans="1:6">
      <c r="A204" s="36" t="s">
        <v>367</v>
      </c>
    </row>
    <row r="205" spans="1:6">
      <c r="A205" s="37">
        <v>6454.7</v>
      </c>
    </row>
    <row r="206" spans="1:6">
      <c r="A206" s="37">
        <v>4087.4</v>
      </c>
    </row>
    <row r="207" spans="1:6">
      <c r="A207" s="36">
        <v>1401</v>
      </c>
      <c r="B207" s="39">
        <f>A207</f>
        <v>1401</v>
      </c>
      <c r="C207" s="39">
        <f>A208</f>
        <v>342</v>
      </c>
      <c r="D207" s="39" t="str">
        <f>A209</f>
        <v>شرکت سرمایه گذاری آتیه اندیشان مس (هولدینگ)</v>
      </c>
      <c r="E207" s="39">
        <f>A210</f>
        <v>6418.9</v>
      </c>
      <c r="F207" s="39">
        <f>A211</f>
        <v>3345.5</v>
      </c>
    </row>
    <row r="208" spans="1:6">
      <c r="A208" s="36">
        <v>342</v>
      </c>
    </row>
    <row r="209" spans="1:6">
      <c r="A209" s="36" t="s">
        <v>368</v>
      </c>
    </row>
    <row r="210" spans="1:6">
      <c r="A210" s="37">
        <v>6418.9</v>
      </c>
    </row>
    <row r="211" spans="1:6">
      <c r="A211" s="37">
        <v>3345.5</v>
      </c>
    </row>
    <row r="212" spans="1:6">
      <c r="A212" s="36">
        <v>1401</v>
      </c>
      <c r="B212" s="39">
        <f>A212</f>
        <v>1401</v>
      </c>
      <c r="C212" s="39">
        <f>A213</f>
        <v>343</v>
      </c>
      <c r="D212" s="39" t="str">
        <f>A214</f>
        <v>شرکت سرامیک های صنعتی اردکان (هولدینگ)</v>
      </c>
      <c r="E212" s="39">
        <f>A215</f>
        <v>6364.3</v>
      </c>
      <c r="F212" s="39">
        <f>A216</f>
        <v>4416.7</v>
      </c>
    </row>
    <row r="213" spans="1:6">
      <c r="A213" s="36">
        <v>343</v>
      </c>
    </row>
    <row r="214" spans="1:6">
      <c r="A214" s="36" t="s">
        <v>369</v>
      </c>
    </row>
    <row r="215" spans="1:6">
      <c r="A215" s="37">
        <v>6364.3</v>
      </c>
    </row>
    <row r="216" spans="1:6">
      <c r="A216" s="37">
        <v>4416.7</v>
      </c>
    </row>
    <row r="217" spans="1:6">
      <c r="A217" s="36">
        <v>1401</v>
      </c>
      <c r="B217" s="39">
        <f>A217</f>
        <v>1401</v>
      </c>
      <c r="C217" s="39">
        <f>A218</f>
        <v>344</v>
      </c>
      <c r="D217" s="39" t="str">
        <f>A219</f>
        <v>شرکت تولید برق سنندج مپنا</v>
      </c>
      <c r="E217" s="39">
        <f>A220</f>
        <v>6356.1</v>
      </c>
      <c r="F217" s="39">
        <f>A221</f>
        <v>5331.7</v>
      </c>
    </row>
    <row r="218" spans="1:6">
      <c r="A218" s="36">
        <v>344</v>
      </c>
    </row>
    <row r="219" spans="1:6">
      <c r="A219" s="36" t="s">
        <v>370</v>
      </c>
    </row>
    <row r="220" spans="1:6">
      <c r="A220" s="37">
        <v>6356.1</v>
      </c>
    </row>
    <row r="221" spans="1:6">
      <c r="A221" s="37">
        <v>5331.7</v>
      </c>
    </row>
    <row r="222" spans="1:6">
      <c r="A222" s="36">
        <v>1401</v>
      </c>
      <c r="B222" s="39">
        <f>A222</f>
        <v>1401</v>
      </c>
      <c r="C222" s="39">
        <f>A223</f>
        <v>345</v>
      </c>
      <c r="D222" s="39" t="str">
        <f>A224</f>
        <v>شرکت بازرگانی و خدمات پس از فروش تراکتورسازی</v>
      </c>
      <c r="E222" s="39">
        <f>A225</f>
        <v>6246.3</v>
      </c>
      <c r="F222" s="39">
        <f>A226</f>
        <v>2995.7</v>
      </c>
    </row>
    <row r="223" spans="1:6">
      <c r="A223" s="36">
        <v>345</v>
      </c>
    </row>
    <row r="224" spans="1:6">
      <c r="A224" s="36" t="s">
        <v>371</v>
      </c>
    </row>
    <row r="225" spans="1:6">
      <c r="A225" s="37">
        <v>6246.3</v>
      </c>
    </row>
    <row r="226" spans="1:6">
      <c r="A226" s="37">
        <v>2995.7</v>
      </c>
    </row>
    <row r="227" spans="1:6">
      <c r="A227" s="36">
        <v>1401</v>
      </c>
      <c r="B227" s="39">
        <f>A227</f>
        <v>1401</v>
      </c>
      <c r="C227" s="39">
        <f>A228</f>
        <v>346</v>
      </c>
      <c r="D227" s="39" t="str">
        <f>A229</f>
        <v>شرکت شیشه و گاز</v>
      </c>
      <c r="E227" s="39">
        <f>A230</f>
        <v>6236.7</v>
      </c>
      <c r="F227" s="39">
        <f>A231</f>
        <v>2595.5</v>
      </c>
    </row>
    <row r="228" spans="1:6">
      <c r="A228" s="36">
        <v>346</v>
      </c>
    </row>
    <row r="229" spans="1:6">
      <c r="A229" s="36" t="s">
        <v>372</v>
      </c>
    </row>
    <row r="230" spans="1:6">
      <c r="A230" s="37">
        <v>6236.7</v>
      </c>
    </row>
    <row r="231" spans="1:6">
      <c r="A231" s="37">
        <v>2595.5</v>
      </c>
    </row>
    <row r="232" spans="1:6">
      <c r="A232" s="36">
        <v>1401</v>
      </c>
      <c r="B232" s="39">
        <f>A232</f>
        <v>1401</v>
      </c>
      <c r="C232" s="39">
        <f>A233</f>
        <v>347</v>
      </c>
      <c r="D232" s="39" t="str">
        <f>A234</f>
        <v>شرکت فنی مهندسی نگهداشت کاران</v>
      </c>
      <c r="E232" s="39">
        <f>A235</f>
        <v>6150.5</v>
      </c>
      <c r="F232" s="39">
        <f>A236</f>
        <v>3353.5</v>
      </c>
    </row>
    <row r="233" spans="1:6">
      <c r="A233" s="36">
        <v>347</v>
      </c>
    </row>
    <row r="234" spans="1:6">
      <c r="A234" s="36" t="s">
        <v>373</v>
      </c>
    </row>
    <row r="235" spans="1:6">
      <c r="A235" s="37">
        <v>6150.5</v>
      </c>
    </row>
    <row r="236" spans="1:6">
      <c r="A236" s="37">
        <v>3353.5</v>
      </c>
    </row>
    <row r="237" spans="1:6">
      <c r="A237" s="36">
        <v>1401</v>
      </c>
      <c r="B237" s="39">
        <f>A237</f>
        <v>1401</v>
      </c>
      <c r="C237" s="39">
        <f>A238</f>
        <v>348</v>
      </c>
      <c r="D237" s="39" t="str">
        <f>A239</f>
        <v>شرکت بازرگانی معادن و صنایع معدنی ایران</v>
      </c>
      <c r="E237" s="39">
        <f>A240</f>
        <v>6123.9</v>
      </c>
      <c r="F237" s="39">
        <f>A241</f>
        <v>3327.2</v>
      </c>
    </row>
    <row r="238" spans="1:6">
      <c r="A238" s="36">
        <v>348</v>
      </c>
    </row>
    <row r="239" spans="1:6">
      <c r="A239" s="36" t="s">
        <v>374</v>
      </c>
    </row>
    <row r="240" spans="1:6">
      <c r="A240" s="37">
        <v>6123.9</v>
      </c>
    </row>
    <row r="241" spans="1:6">
      <c r="A241" s="37">
        <v>3327.2</v>
      </c>
    </row>
    <row r="242" spans="1:6">
      <c r="A242" s="36">
        <v>1401</v>
      </c>
      <c r="B242" s="39">
        <f>A242</f>
        <v>1401</v>
      </c>
      <c r="C242" s="39">
        <f>A243</f>
        <v>349</v>
      </c>
      <c r="D242" s="39" t="str">
        <f>A244</f>
        <v>شرکت تهیه توزیع غذای دنا آفرین فدک</v>
      </c>
      <c r="E242" s="39">
        <f>A245</f>
        <v>6024.2</v>
      </c>
      <c r="F242" s="39">
        <f>A246</f>
        <v>2013.3</v>
      </c>
    </row>
    <row r="243" spans="1:6">
      <c r="A243" s="36">
        <v>349</v>
      </c>
    </row>
    <row r="244" spans="1:6">
      <c r="A244" s="36" t="s">
        <v>375</v>
      </c>
    </row>
    <row r="245" spans="1:6">
      <c r="A245" s="37">
        <v>6024.2</v>
      </c>
    </row>
    <row r="246" spans="1:6">
      <c r="A246" s="37">
        <v>2013.3</v>
      </c>
    </row>
    <row r="247" spans="1:6">
      <c r="A247" s="36">
        <v>1401</v>
      </c>
      <c r="B247" s="39">
        <f>A247</f>
        <v>1401</v>
      </c>
      <c r="C247" s="39">
        <f>A248</f>
        <v>350</v>
      </c>
      <c r="D247" s="39" t="str">
        <f>A249</f>
        <v>شرکت معدن کار باختر</v>
      </c>
      <c r="E247" s="39">
        <f>A250</f>
        <v>6023.1</v>
      </c>
      <c r="F247" s="39">
        <f>A251</f>
        <v>5345.6</v>
      </c>
    </row>
    <row r="248" spans="1:6">
      <c r="A248" s="36">
        <v>350</v>
      </c>
    </row>
    <row r="249" spans="1:6">
      <c r="A249" s="36" t="s">
        <v>376</v>
      </c>
    </row>
    <row r="250" spans="1:6">
      <c r="A250" s="37">
        <v>6023.1</v>
      </c>
    </row>
    <row r="251" spans="1:6">
      <c r="A251" s="37">
        <v>5345.6</v>
      </c>
    </row>
    <row r="252" spans="1:6">
      <c r="A252" s="36">
        <v>1401</v>
      </c>
      <c r="B252" s="39">
        <f>A252</f>
        <v>1401</v>
      </c>
      <c r="C252" s="39">
        <f>A253</f>
        <v>351</v>
      </c>
      <c r="D252" s="39" t="str">
        <f>A254</f>
        <v>شرکت حریر خوزستان</v>
      </c>
      <c r="E252" s="39">
        <f>A255</f>
        <v>5952</v>
      </c>
      <c r="F252" s="39">
        <f>A256</f>
        <v>3785.9</v>
      </c>
    </row>
    <row r="253" spans="1:6">
      <c r="A253" s="36">
        <v>351</v>
      </c>
    </row>
    <row r="254" spans="1:6">
      <c r="A254" s="36" t="s">
        <v>377</v>
      </c>
    </row>
    <row r="255" spans="1:6">
      <c r="A255" s="38">
        <v>5952</v>
      </c>
    </row>
    <row r="256" spans="1:6">
      <c r="A256" s="37">
        <v>3785.9</v>
      </c>
    </row>
    <row r="257" spans="1:6">
      <c r="A257" s="36">
        <v>1401</v>
      </c>
      <c r="B257" s="39">
        <f>A257</f>
        <v>1401</v>
      </c>
      <c r="C257" s="39">
        <f>A258</f>
        <v>352</v>
      </c>
      <c r="D257" s="39" t="str">
        <f>A259</f>
        <v>شرکت سایپا آذربایجان</v>
      </c>
      <c r="E257" s="39">
        <f>A260</f>
        <v>5909.4</v>
      </c>
      <c r="F257" s="39">
        <f>A261</f>
        <v>3853.5</v>
      </c>
    </row>
    <row r="258" spans="1:6">
      <c r="A258" s="36">
        <v>352</v>
      </c>
    </row>
    <row r="259" spans="1:6">
      <c r="A259" s="36" t="s">
        <v>378</v>
      </c>
    </row>
    <row r="260" spans="1:6">
      <c r="A260" s="37">
        <v>5909.4</v>
      </c>
    </row>
    <row r="261" spans="1:6">
      <c r="A261" s="37">
        <v>3853.5</v>
      </c>
    </row>
    <row r="262" spans="1:6">
      <c r="A262" s="36">
        <v>1401</v>
      </c>
      <c r="B262" s="39">
        <f>A262</f>
        <v>1401</v>
      </c>
      <c r="C262" s="39">
        <f>A263</f>
        <v>353</v>
      </c>
      <c r="D262" s="39" t="str">
        <f>A264</f>
        <v>شرکت نرم افزاری تندر نور</v>
      </c>
      <c r="E262" s="39">
        <f>A265</f>
        <v>5886.2</v>
      </c>
      <c r="F262" s="39">
        <f>A266</f>
        <v>2330.8000000000002</v>
      </c>
    </row>
    <row r="263" spans="1:6">
      <c r="A263" s="36">
        <v>353</v>
      </c>
    </row>
    <row r="264" spans="1:6">
      <c r="A264" s="36" t="s">
        <v>379</v>
      </c>
    </row>
    <row r="265" spans="1:6">
      <c r="A265" s="37">
        <v>5886.2</v>
      </c>
    </row>
    <row r="266" spans="1:6">
      <c r="A266" s="37">
        <v>2330.8000000000002</v>
      </c>
    </row>
    <row r="267" spans="1:6">
      <c r="A267" s="36">
        <v>1401</v>
      </c>
      <c r="B267" s="39">
        <f>A267</f>
        <v>1401</v>
      </c>
      <c r="C267" s="39">
        <f>A268</f>
        <v>354</v>
      </c>
      <c r="D267" s="39" t="str">
        <f>A269</f>
        <v>شرکت عمران کیسون</v>
      </c>
      <c r="E267" s="39">
        <f>A270</f>
        <v>5802.6</v>
      </c>
      <c r="F267" s="39">
        <f>A271</f>
        <v>2223.8000000000002</v>
      </c>
    </row>
    <row r="268" spans="1:6">
      <c r="A268" s="36">
        <v>354</v>
      </c>
    </row>
    <row r="269" spans="1:6">
      <c r="A269" s="36" t="s">
        <v>380</v>
      </c>
    </row>
    <row r="270" spans="1:6">
      <c r="A270" s="37">
        <v>5802.6</v>
      </c>
    </row>
    <row r="271" spans="1:6">
      <c r="A271" s="37">
        <v>2223.8000000000002</v>
      </c>
    </row>
    <row r="272" spans="1:6">
      <c r="A272" s="36">
        <v>1401</v>
      </c>
      <c r="B272" s="39">
        <f>A272</f>
        <v>1401</v>
      </c>
      <c r="C272" s="39">
        <f>A273</f>
        <v>355</v>
      </c>
      <c r="D272" s="39" t="str">
        <f>A274</f>
        <v>شرکت نیان الکترونیک (هولدینگ)</v>
      </c>
      <c r="E272" s="39">
        <f>A275</f>
        <v>5615</v>
      </c>
      <c r="F272" s="39">
        <f>A276</f>
        <v>4672.7</v>
      </c>
    </row>
    <row r="273" spans="1:6">
      <c r="A273" s="36">
        <v>355</v>
      </c>
    </row>
    <row r="274" spans="1:6">
      <c r="A274" s="36" t="s">
        <v>381</v>
      </c>
    </row>
    <row r="275" spans="1:6">
      <c r="A275" s="38">
        <v>5615</v>
      </c>
    </row>
    <row r="276" spans="1:6">
      <c r="A276" s="37">
        <v>4672.7</v>
      </c>
    </row>
    <row r="277" spans="1:6">
      <c r="A277" s="36">
        <v>1401</v>
      </c>
      <c r="B277" s="39">
        <f>A277</f>
        <v>1401</v>
      </c>
      <c r="C277" s="39">
        <f>A278</f>
        <v>356</v>
      </c>
      <c r="D277" s="39" t="str">
        <f>A279</f>
        <v>شرکت آسیا سیر ارس</v>
      </c>
      <c r="E277" s="39">
        <f>A280</f>
        <v>5561.9</v>
      </c>
      <c r="F277" s="39">
        <f>A281</f>
        <v>4907.8</v>
      </c>
    </row>
    <row r="278" spans="1:6">
      <c r="A278" s="36">
        <v>356</v>
      </c>
    </row>
    <row r="279" spans="1:6">
      <c r="A279" s="36" t="s">
        <v>382</v>
      </c>
    </row>
    <row r="280" spans="1:6">
      <c r="A280" s="37">
        <v>5561.9</v>
      </c>
    </row>
    <row r="281" spans="1:6">
      <c r="A281" s="37">
        <v>4907.8</v>
      </c>
    </row>
    <row r="282" spans="1:6">
      <c r="A282" s="36">
        <v>1401</v>
      </c>
      <c r="B282" s="39">
        <f>A282</f>
        <v>1401</v>
      </c>
      <c r="C282" s="39">
        <f>A283</f>
        <v>357</v>
      </c>
      <c r="D282" s="39" t="str">
        <f>A284</f>
        <v>شرکت تدبیر سازان سرآمد</v>
      </c>
      <c r="E282" s="39">
        <f>A285</f>
        <v>5535.3</v>
      </c>
      <c r="F282" s="39">
        <f>A286</f>
        <v>4065.3</v>
      </c>
    </row>
    <row r="283" spans="1:6">
      <c r="A283" s="36">
        <v>357</v>
      </c>
    </row>
    <row r="284" spans="1:6">
      <c r="A284" s="36" t="s">
        <v>383</v>
      </c>
    </row>
    <row r="285" spans="1:6">
      <c r="A285" s="37">
        <v>5535.3</v>
      </c>
    </row>
    <row r="286" spans="1:6">
      <c r="A286" s="37">
        <v>4065.3</v>
      </c>
    </row>
    <row r="287" spans="1:6">
      <c r="A287" s="36">
        <v>1401</v>
      </c>
      <c r="B287" s="39">
        <f>A287</f>
        <v>1401</v>
      </c>
      <c r="C287" s="39">
        <f>A288</f>
        <v>358</v>
      </c>
      <c r="D287" s="39" t="str">
        <f>A289</f>
        <v>شرکت توسعه تجارت دلفارد</v>
      </c>
      <c r="E287" s="39">
        <f>A290</f>
        <v>5531.6</v>
      </c>
      <c r="F287" s="39">
        <f>A291</f>
        <v>2487.1</v>
      </c>
    </row>
    <row r="288" spans="1:6">
      <c r="A288" s="36">
        <v>358</v>
      </c>
    </row>
    <row r="289" spans="1:6">
      <c r="A289" s="36" t="s">
        <v>384</v>
      </c>
    </row>
    <row r="290" spans="1:6">
      <c r="A290" s="37">
        <v>5531.6</v>
      </c>
    </row>
    <row r="291" spans="1:6">
      <c r="A291" s="37">
        <v>2487.1</v>
      </c>
    </row>
    <row r="292" spans="1:6">
      <c r="A292" s="36">
        <v>1401</v>
      </c>
      <c r="B292" s="39">
        <f>A292</f>
        <v>1401</v>
      </c>
      <c r="C292" s="39">
        <f>A293</f>
        <v>359</v>
      </c>
      <c r="D292" s="39" t="str">
        <f>A294</f>
        <v>شرکت ایرانیان اطلس (هولدینگ)</v>
      </c>
      <c r="E292" s="39">
        <f>A295</f>
        <v>5482.3</v>
      </c>
      <c r="F292" s="39">
        <f>A296</f>
        <v>4229</v>
      </c>
    </row>
    <row r="293" spans="1:6">
      <c r="A293" s="36">
        <v>359</v>
      </c>
    </row>
    <row r="294" spans="1:6">
      <c r="A294" s="36" t="s">
        <v>385</v>
      </c>
    </row>
    <row r="295" spans="1:6">
      <c r="A295" s="37">
        <v>5482.3</v>
      </c>
    </row>
    <row r="296" spans="1:6">
      <c r="A296" s="38">
        <v>4229</v>
      </c>
    </row>
    <row r="297" spans="1:6">
      <c r="A297" s="36">
        <v>1401</v>
      </c>
      <c r="B297" s="39">
        <f>A297</f>
        <v>1401</v>
      </c>
      <c r="C297" s="39">
        <f>A298</f>
        <v>360</v>
      </c>
      <c r="D297" s="39" t="str">
        <f>A299</f>
        <v>شرکت تولید انرژی‌های تجدید‌پذیر مپنا</v>
      </c>
      <c r="E297" s="39">
        <f>A300</f>
        <v>5448.2</v>
      </c>
      <c r="F297" s="39">
        <f>A301</f>
        <v>5182.2</v>
      </c>
    </row>
    <row r="298" spans="1:6">
      <c r="A298" s="36">
        <v>360</v>
      </c>
    </row>
    <row r="299" spans="1:6">
      <c r="A299" s="36" t="s">
        <v>386</v>
      </c>
    </row>
    <row r="300" spans="1:6">
      <c r="A300" s="37">
        <v>5448.2</v>
      </c>
    </row>
    <row r="301" spans="1:6">
      <c r="A301" s="37">
        <v>5182.2</v>
      </c>
    </row>
    <row r="302" spans="1:6">
      <c r="A302" s="36">
        <v>1401</v>
      </c>
      <c r="B302" s="39">
        <f>A302</f>
        <v>1401</v>
      </c>
      <c r="C302" s="39">
        <f>A303</f>
        <v>361</v>
      </c>
      <c r="D302" s="39" t="str">
        <f>A304</f>
        <v>شرکت داروئی ره آورد تامین</v>
      </c>
      <c r="E302" s="39">
        <f>A305</f>
        <v>5404.7</v>
      </c>
      <c r="F302" s="39">
        <f>A306</f>
        <v>2260.5</v>
      </c>
    </row>
    <row r="303" spans="1:6">
      <c r="A303" s="36">
        <v>361</v>
      </c>
    </row>
    <row r="304" spans="1:6">
      <c r="A304" s="36" t="s">
        <v>387</v>
      </c>
    </row>
    <row r="305" spans="1:6">
      <c r="A305" s="37">
        <v>5404.7</v>
      </c>
    </row>
    <row r="306" spans="1:6">
      <c r="A306" s="37">
        <v>2260.5</v>
      </c>
    </row>
    <row r="307" spans="1:6">
      <c r="A307" s="36">
        <v>1401</v>
      </c>
      <c r="B307" s="39">
        <f>A307</f>
        <v>1401</v>
      </c>
      <c r="C307" s="39">
        <f>A308</f>
        <v>362</v>
      </c>
      <c r="D307" s="39" t="str">
        <f>A309</f>
        <v>شرکت توسعه حمل و نقل ریلی پارسیان</v>
      </c>
      <c r="E307" s="39">
        <f>A310</f>
        <v>5366.1</v>
      </c>
      <c r="F307" s="39">
        <f>A311</f>
        <v>3867.8</v>
      </c>
    </row>
    <row r="308" spans="1:6">
      <c r="A308" s="36">
        <v>362</v>
      </c>
    </row>
    <row r="309" spans="1:6">
      <c r="A309" s="36" t="s">
        <v>388</v>
      </c>
    </row>
    <row r="310" spans="1:6">
      <c r="A310" s="37">
        <v>5366.1</v>
      </c>
    </row>
    <row r="311" spans="1:6">
      <c r="A311" s="37">
        <v>3867.8</v>
      </c>
    </row>
    <row r="312" spans="1:6">
      <c r="A312" s="36">
        <v>1401</v>
      </c>
      <c r="B312" s="39">
        <f>A312</f>
        <v>1401</v>
      </c>
      <c r="C312" s="39">
        <f>A313</f>
        <v>363</v>
      </c>
      <c r="D312" s="39" t="str">
        <f>A314</f>
        <v>شرکت سیمان کردستان (هولدینگ)</v>
      </c>
      <c r="E312" s="39">
        <f>A315</f>
        <v>5325.5</v>
      </c>
      <c r="F312" s="39">
        <f>A316</f>
        <v>3318</v>
      </c>
    </row>
    <row r="313" spans="1:6">
      <c r="A313" s="36">
        <v>363</v>
      </c>
    </row>
    <row r="314" spans="1:6">
      <c r="A314" s="36" t="s">
        <v>389</v>
      </c>
    </row>
    <row r="315" spans="1:6">
      <c r="A315" s="37">
        <v>5325.5</v>
      </c>
    </row>
    <row r="316" spans="1:6">
      <c r="A316" s="38">
        <v>3318</v>
      </c>
    </row>
    <row r="317" spans="1:6">
      <c r="A317" s="36">
        <v>1401</v>
      </c>
      <c r="B317" s="39">
        <f>A317</f>
        <v>1401</v>
      </c>
      <c r="C317" s="39">
        <f>A318</f>
        <v>364</v>
      </c>
      <c r="D317" s="39" t="str">
        <f>A319</f>
        <v>شرکت توسعه تجارت سرمایه پایدار قشم</v>
      </c>
      <c r="E317" s="39">
        <f>A320</f>
        <v>5202.1000000000004</v>
      </c>
      <c r="F317" s="39">
        <f>A321</f>
        <v>2701.1</v>
      </c>
    </row>
    <row r="318" spans="1:6">
      <c r="A318" s="36">
        <v>364</v>
      </c>
    </row>
    <row r="319" spans="1:6">
      <c r="A319" s="36" t="s">
        <v>390</v>
      </c>
    </row>
    <row r="320" spans="1:6">
      <c r="A320" s="37">
        <v>5202.1000000000004</v>
      </c>
    </row>
    <row r="321" spans="1:6">
      <c r="A321" s="37">
        <v>2701.1</v>
      </c>
    </row>
    <row r="322" spans="1:6">
      <c r="A322" s="36">
        <v>1401</v>
      </c>
      <c r="B322" s="39">
        <f>A322</f>
        <v>1401</v>
      </c>
      <c r="C322" s="39">
        <f>A323</f>
        <v>365</v>
      </c>
      <c r="D322" s="39" t="str">
        <f>A324</f>
        <v>شرکت بازرگانی و خدمات همگام خودرو</v>
      </c>
      <c r="E322" s="39">
        <f>A325</f>
        <v>5194.7</v>
      </c>
      <c r="F322" s="39">
        <f>A326</f>
        <v>3178.6</v>
      </c>
    </row>
    <row r="323" spans="1:6">
      <c r="A323" s="36">
        <v>365</v>
      </c>
    </row>
    <row r="324" spans="1:6">
      <c r="A324" s="36" t="s">
        <v>391</v>
      </c>
    </row>
    <row r="325" spans="1:6">
      <c r="A325" s="37">
        <v>5194.7</v>
      </c>
    </row>
    <row r="326" spans="1:6">
      <c r="A326" s="37">
        <v>3178.6</v>
      </c>
    </row>
    <row r="327" spans="1:6">
      <c r="A327" s="36">
        <v>1401</v>
      </c>
      <c r="B327" s="39">
        <f>A327</f>
        <v>1401</v>
      </c>
      <c r="C327" s="39">
        <f>A328</f>
        <v>366</v>
      </c>
      <c r="D327" s="39" t="str">
        <f>A329</f>
        <v>شرکت مهندسی سیستم یاس ارغوانی</v>
      </c>
      <c r="E327" s="39">
        <f>A330</f>
        <v>5169.3999999999996</v>
      </c>
      <c r="F327" s="39">
        <f>A331</f>
        <v>3295.6</v>
      </c>
    </row>
    <row r="328" spans="1:6">
      <c r="A328" s="36">
        <v>366</v>
      </c>
    </row>
    <row r="329" spans="1:6">
      <c r="A329" s="36" t="s">
        <v>392</v>
      </c>
    </row>
    <row r="330" spans="1:6">
      <c r="A330" s="37">
        <v>5169.3999999999996</v>
      </c>
    </row>
    <row r="331" spans="1:6">
      <c r="A331" s="37">
        <v>3295.6</v>
      </c>
    </row>
    <row r="332" spans="1:6">
      <c r="A332" s="36">
        <v>1401</v>
      </c>
      <c r="B332" s="39">
        <f>A332</f>
        <v>1401</v>
      </c>
      <c r="C332" s="39">
        <f>A333</f>
        <v>367</v>
      </c>
      <c r="D332" s="39" t="str">
        <f>A334</f>
        <v>شرکت شیشه سازی مینا</v>
      </c>
      <c r="E332" s="39">
        <f>A335</f>
        <v>5131.8999999999996</v>
      </c>
      <c r="F332" s="39">
        <f>A336</f>
        <v>3334.2</v>
      </c>
    </row>
    <row r="333" spans="1:6">
      <c r="A333" s="36">
        <v>367</v>
      </c>
    </row>
    <row r="334" spans="1:6">
      <c r="A334" s="36" t="s">
        <v>393</v>
      </c>
    </row>
    <row r="335" spans="1:6">
      <c r="A335" s="37">
        <v>5131.8999999999996</v>
      </c>
    </row>
    <row r="336" spans="1:6">
      <c r="A336" s="37">
        <v>3334.2</v>
      </c>
    </row>
    <row r="337" spans="1:6">
      <c r="A337" s="36">
        <v>1401</v>
      </c>
      <c r="B337" s="39">
        <f>A337</f>
        <v>1401</v>
      </c>
      <c r="C337" s="39">
        <f>A338</f>
        <v>368</v>
      </c>
      <c r="D337" s="39" t="str">
        <f>A339</f>
        <v>شرکت سرمایه گذاری گروه صنعتی ملی (هولدینگ)</v>
      </c>
      <c r="E337" s="39">
        <f>A340</f>
        <v>4946.2</v>
      </c>
      <c r="F337" s="39">
        <f>A341</f>
        <v>3226.1</v>
      </c>
    </row>
    <row r="338" spans="1:6">
      <c r="A338" s="36">
        <v>368</v>
      </c>
    </row>
    <row r="339" spans="1:6">
      <c r="A339" s="36" t="s">
        <v>394</v>
      </c>
    </row>
    <row r="340" spans="1:6">
      <c r="A340" s="37">
        <v>4946.2</v>
      </c>
    </row>
    <row r="341" spans="1:6">
      <c r="A341" s="37">
        <v>3226.1</v>
      </c>
    </row>
    <row r="342" spans="1:6">
      <c r="A342" s="36">
        <v>1401</v>
      </c>
      <c r="B342" s="39">
        <f>A342</f>
        <v>1401</v>
      </c>
      <c r="C342" s="39">
        <f>A343</f>
        <v>369</v>
      </c>
      <c r="D342" s="39" t="str">
        <f>A344</f>
        <v>شرکت پشم شیشه ایران</v>
      </c>
      <c r="E342" s="39">
        <f>A345</f>
        <v>4941.5</v>
      </c>
      <c r="F342" s="39">
        <f>A346</f>
        <v>2393.6999999999998</v>
      </c>
    </row>
    <row r="343" spans="1:6">
      <c r="A343" s="36">
        <v>369</v>
      </c>
    </row>
    <row r="344" spans="1:6">
      <c r="A344" s="36" t="s">
        <v>395</v>
      </c>
    </row>
    <row r="345" spans="1:6">
      <c r="A345" s="37">
        <v>4941.5</v>
      </c>
    </row>
    <row r="346" spans="1:6">
      <c r="A346" s="37">
        <v>2393.6999999999998</v>
      </c>
    </row>
    <row r="347" spans="1:6">
      <c r="A347" s="36">
        <v>1401</v>
      </c>
      <c r="B347" s="39">
        <f>A347</f>
        <v>1401</v>
      </c>
      <c r="C347" s="39">
        <f>A348</f>
        <v>370</v>
      </c>
      <c r="D347" s="39" t="str">
        <f>A349</f>
        <v>شرکت توسعه صنایع قیر سروش پاسارگاد</v>
      </c>
      <c r="E347" s="39">
        <f>A350</f>
        <v>4916.3999999999996</v>
      </c>
      <c r="F347" s="39">
        <f>A351</f>
        <v>1528.2</v>
      </c>
    </row>
    <row r="348" spans="1:6">
      <c r="A348" s="36">
        <v>370</v>
      </c>
    </row>
    <row r="349" spans="1:6">
      <c r="A349" s="36" t="s">
        <v>396</v>
      </c>
    </row>
    <row r="350" spans="1:6">
      <c r="A350" s="37">
        <v>4916.3999999999996</v>
      </c>
    </row>
    <row r="351" spans="1:6">
      <c r="A351" s="37">
        <v>1528.2</v>
      </c>
    </row>
    <row r="352" spans="1:6">
      <c r="A352" s="36">
        <v>1401</v>
      </c>
      <c r="B352" s="39">
        <f>A352</f>
        <v>1401</v>
      </c>
      <c r="C352" s="39">
        <f>A353</f>
        <v>371</v>
      </c>
      <c r="D352" s="39" t="str">
        <f>A354</f>
        <v>شرکت احیاء ریل ایرانیان (هولدینگ)</v>
      </c>
      <c r="E352" s="39">
        <f>A355</f>
        <v>4905.2</v>
      </c>
      <c r="F352" s="39">
        <f>A356</f>
        <v>2869.5</v>
      </c>
    </row>
    <row r="353" spans="1:6">
      <c r="A353" s="36">
        <v>371</v>
      </c>
    </row>
    <row r="354" spans="1:6">
      <c r="A354" s="36" t="s">
        <v>397</v>
      </c>
    </row>
    <row r="355" spans="1:6">
      <c r="A355" s="37">
        <v>4905.2</v>
      </c>
    </row>
    <row r="356" spans="1:6">
      <c r="A356" s="37">
        <v>2869.5</v>
      </c>
    </row>
    <row r="357" spans="1:6">
      <c r="A357" s="36">
        <v>1401</v>
      </c>
      <c r="B357" s="39">
        <f>A357</f>
        <v>1401</v>
      </c>
      <c r="C357" s="39">
        <f>A358</f>
        <v>372</v>
      </c>
      <c r="D357" s="39" t="str">
        <f>A359</f>
        <v>شرکت لامپ پارس شهاب (هولدینگ)</v>
      </c>
      <c r="E357" s="39">
        <f>A360</f>
        <v>4882.3999999999996</v>
      </c>
      <c r="F357" s="39">
        <f>A361</f>
        <v>3110.8</v>
      </c>
    </row>
    <row r="358" spans="1:6">
      <c r="A358" s="36">
        <v>372</v>
      </c>
    </row>
    <row r="359" spans="1:6">
      <c r="A359" s="36" t="s">
        <v>398</v>
      </c>
    </row>
    <row r="360" spans="1:6">
      <c r="A360" s="37">
        <v>4882.3999999999996</v>
      </c>
    </row>
    <row r="361" spans="1:6">
      <c r="A361" s="37">
        <v>3110.8</v>
      </c>
    </row>
    <row r="362" spans="1:6">
      <c r="A362" s="36">
        <v>1401</v>
      </c>
      <c r="B362" s="39">
        <f>A362</f>
        <v>1401</v>
      </c>
      <c r="C362" s="39">
        <f>A363</f>
        <v>373</v>
      </c>
      <c r="D362" s="39" t="str">
        <f>A364</f>
        <v>شرکت کفش ملی</v>
      </c>
      <c r="E362" s="39">
        <f>A365</f>
        <v>4876.1000000000004</v>
      </c>
      <c r="F362" s="39">
        <f>A366</f>
        <v>3172.9</v>
      </c>
    </row>
    <row r="363" spans="1:6">
      <c r="A363" s="36">
        <v>373</v>
      </c>
    </row>
    <row r="364" spans="1:6">
      <c r="A364" s="36" t="s">
        <v>399</v>
      </c>
    </row>
    <row r="365" spans="1:6">
      <c r="A365" s="37">
        <v>4876.1000000000004</v>
      </c>
    </row>
    <row r="366" spans="1:6">
      <c r="A366" s="37">
        <v>3172.9</v>
      </c>
    </row>
    <row r="367" spans="1:6">
      <c r="A367" s="36">
        <v>1401</v>
      </c>
      <c r="B367" s="39">
        <f>A367</f>
        <v>1401</v>
      </c>
      <c r="C367" s="39">
        <f>A368</f>
        <v>374</v>
      </c>
      <c r="D367" s="39" t="str">
        <f>A369</f>
        <v>شرکت حمل و نقل مسافربری راهوار مس</v>
      </c>
      <c r="E367" s="39">
        <f>A370</f>
        <v>4845.7</v>
      </c>
      <c r="F367" s="39">
        <f>A371</f>
        <v>2869.2</v>
      </c>
    </row>
    <row r="368" spans="1:6">
      <c r="A368" s="36">
        <v>374</v>
      </c>
    </row>
    <row r="369" spans="1:6">
      <c r="A369" s="36" t="s">
        <v>400</v>
      </c>
    </row>
    <row r="370" spans="1:6">
      <c r="A370" s="37">
        <v>4845.7</v>
      </c>
    </row>
    <row r="371" spans="1:6">
      <c r="A371" s="37">
        <v>2869.2</v>
      </c>
    </row>
    <row r="372" spans="1:6">
      <c r="A372" s="36">
        <v>1401</v>
      </c>
      <c r="B372" s="39">
        <f>A372</f>
        <v>1401</v>
      </c>
      <c r="C372" s="39">
        <f>A373</f>
        <v>375</v>
      </c>
      <c r="D372" s="39" t="str">
        <f>A374</f>
        <v>شرکت صنایع چوب خزر کاسپین</v>
      </c>
      <c r="E372" s="39">
        <f>A375</f>
        <v>4829.7</v>
      </c>
      <c r="F372" s="39">
        <f>A376</f>
        <v>3585.2</v>
      </c>
    </row>
    <row r="373" spans="1:6">
      <c r="A373" s="36">
        <v>375</v>
      </c>
    </row>
    <row r="374" spans="1:6">
      <c r="A374" s="36" t="s">
        <v>401</v>
      </c>
    </row>
    <row r="375" spans="1:6">
      <c r="A375" s="37">
        <v>4829.7</v>
      </c>
    </row>
    <row r="376" spans="1:6">
      <c r="A376" s="37">
        <v>3585.2</v>
      </c>
    </row>
    <row r="377" spans="1:6">
      <c r="A377" s="36">
        <v>1401</v>
      </c>
      <c r="B377" s="39">
        <f>A377</f>
        <v>1401</v>
      </c>
      <c r="C377" s="39">
        <f>A378</f>
        <v>376</v>
      </c>
      <c r="D377" s="39" t="str">
        <f>A379</f>
        <v>شرکت سایپا شیشه</v>
      </c>
      <c r="E377" s="39">
        <f>A380</f>
        <v>4829.2</v>
      </c>
      <c r="F377" s="39">
        <f>A381</f>
        <v>2205</v>
      </c>
    </row>
    <row r="378" spans="1:6">
      <c r="A378" s="36">
        <v>376</v>
      </c>
    </row>
    <row r="379" spans="1:6">
      <c r="A379" s="36" t="s">
        <v>402</v>
      </c>
    </row>
    <row r="380" spans="1:6">
      <c r="A380" s="37">
        <v>4829.2</v>
      </c>
    </row>
    <row r="381" spans="1:6">
      <c r="A381" s="38">
        <v>2205</v>
      </c>
    </row>
    <row r="382" spans="1:6">
      <c r="A382" s="36">
        <v>1401</v>
      </c>
      <c r="B382" s="39">
        <f>A382</f>
        <v>1401</v>
      </c>
      <c r="C382" s="39">
        <f>A383</f>
        <v>377</v>
      </c>
      <c r="D382" s="39" t="str">
        <f>A384</f>
        <v>شرکت ترکیب حمل و نقل</v>
      </c>
      <c r="E382" s="39">
        <f>A385</f>
        <v>4806</v>
      </c>
      <c r="F382" s="39">
        <f>A386</f>
        <v>3240</v>
      </c>
    </row>
    <row r="383" spans="1:6">
      <c r="A383" s="36">
        <v>377</v>
      </c>
    </row>
    <row r="384" spans="1:6">
      <c r="A384" s="36" t="s">
        <v>403</v>
      </c>
    </row>
    <row r="385" spans="1:6">
      <c r="A385" s="38">
        <v>4806</v>
      </c>
    </row>
    <row r="386" spans="1:6">
      <c r="A386" s="38">
        <v>3240</v>
      </c>
    </row>
    <row r="387" spans="1:6">
      <c r="A387" s="36">
        <v>1401</v>
      </c>
      <c r="B387" s="39">
        <f>A387</f>
        <v>1401</v>
      </c>
      <c r="C387" s="39">
        <f>A388</f>
        <v>378</v>
      </c>
      <c r="D387" s="39" t="str">
        <f>A389</f>
        <v>شرکت پرتو بار فرابر خلیج فارس</v>
      </c>
      <c r="E387" s="39">
        <f>A390</f>
        <v>4780.3</v>
      </c>
      <c r="F387" s="39">
        <f>A391</f>
        <v>3108.2</v>
      </c>
    </row>
    <row r="388" spans="1:6">
      <c r="A388" s="36">
        <v>378</v>
      </c>
    </row>
    <row r="389" spans="1:6">
      <c r="A389" s="36" t="s">
        <v>404</v>
      </c>
    </row>
    <row r="390" spans="1:6">
      <c r="A390" s="37">
        <v>4780.3</v>
      </c>
    </row>
    <row r="391" spans="1:6">
      <c r="A391" s="37">
        <v>3108.2</v>
      </c>
    </row>
    <row r="392" spans="1:6">
      <c r="A392" s="36">
        <v>1401</v>
      </c>
      <c r="B392" s="39">
        <f>A392</f>
        <v>1401</v>
      </c>
      <c r="C392" s="39">
        <f>A393</f>
        <v>379</v>
      </c>
      <c r="D392" s="39" t="str">
        <f>A394</f>
        <v>شرکت حفاری استوان کیش</v>
      </c>
      <c r="E392" s="39">
        <f>A395</f>
        <v>4723.2</v>
      </c>
      <c r="F392" s="39">
        <f>A396</f>
        <v>2684</v>
      </c>
    </row>
    <row r="393" spans="1:6">
      <c r="A393" s="36">
        <v>379</v>
      </c>
    </row>
    <row r="394" spans="1:6">
      <c r="A394" s="36" t="s">
        <v>405</v>
      </c>
    </row>
    <row r="395" spans="1:6">
      <c r="A395" s="37">
        <v>4723.2</v>
      </c>
    </row>
    <row r="396" spans="1:6">
      <c r="A396" s="38">
        <v>2684</v>
      </c>
    </row>
    <row r="397" spans="1:6">
      <c r="A397" s="36">
        <v>1401</v>
      </c>
      <c r="B397" s="39">
        <f>A397</f>
        <v>1401</v>
      </c>
      <c r="C397" s="39">
        <f>A398</f>
        <v>380</v>
      </c>
      <c r="D397" s="39" t="str">
        <f>A399</f>
        <v>شرکت بهسازان صنایع خاورمیانه</v>
      </c>
      <c r="E397" s="39">
        <f>A400</f>
        <v>4677.2</v>
      </c>
      <c r="F397" s="39">
        <f>A401</f>
        <v>2806.2</v>
      </c>
    </row>
    <row r="398" spans="1:6">
      <c r="A398" s="36">
        <v>380</v>
      </c>
    </row>
    <row r="399" spans="1:6">
      <c r="A399" s="36" t="s">
        <v>406</v>
      </c>
    </row>
    <row r="400" spans="1:6">
      <c r="A400" s="37">
        <v>4677.2</v>
      </c>
    </row>
    <row r="401" spans="1:6">
      <c r="A401" s="37">
        <v>2806.2</v>
      </c>
    </row>
    <row r="402" spans="1:6">
      <c r="A402" s="36">
        <v>1401</v>
      </c>
      <c r="B402" s="39">
        <f>A402</f>
        <v>1401</v>
      </c>
      <c r="C402" s="39">
        <f>A403</f>
        <v>381</v>
      </c>
      <c r="D402" s="39" t="str">
        <f>A404</f>
        <v>شرکت خمیرمایه رضوی</v>
      </c>
      <c r="E402" s="39">
        <f>A405</f>
        <v>4673.2</v>
      </c>
      <c r="F402" s="39">
        <f>A406</f>
        <v>2810.2</v>
      </c>
    </row>
    <row r="403" spans="1:6">
      <c r="A403" s="36">
        <v>381</v>
      </c>
    </row>
    <row r="404" spans="1:6">
      <c r="A404" s="36" t="s">
        <v>407</v>
      </c>
    </row>
    <row r="405" spans="1:6">
      <c r="A405" s="37">
        <v>4673.2</v>
      </c>
    </row>
    <row r="406" spans="1:6">
      <c r="A406" s="37">
        <v>2810.2</v>
      </c>
    </row>
    <row r="407" spans="1:6">
      <c r="A407" s="36">
        <v>1401</v>
      </c>
      <c r="B407" s="39">
        <f>A407</f>
        <v>1401</v>
      </c>
      <c r="C407" s="39">
        <f>A408</f>
        <v>382</v>
      </c>
      <c r="D407" s="39" t="str">
        <f>A409</f>
        <v>شرکت تولید برق توس مپنا</v>
      </c>
      <c r="E407" s="39">
        <f>A410</f>
        <v>4647.5</v>
      </c>
      <c r="F407" s="39">
        <f>A411</f>
        <v>3696.7</v>
      </c>
    </row>
    <row r="408" spans="1:6">
      <c r="A408" s="36">
        <v>382</v>
      </c>
    </row>
    <row r="409" spans="1:6">
      <c r="A409" s="36" t="s">
        <v>408</v>
      </c>
    </row>
    <row r="410" spans="1:6">
      <c r="A410" s="37">
        <v>4647.5</v>
      </c>
    </row>
    <row r="411" spans="1:6">
      <c r="A411" s="37">
        <v>3696.7</v>
      </c>
    </row>
    <row r="412" spans="1:6">
      <c r="A412" s="36">
        <v>1401</v>
      </c>
      <c r="B412" s="39">
        <f>A412</f>
        <v>1401</v>
      </c>
      <c r="C412" s="39">
        <f>A413</f>
        <v>383</v>
      </c>
      <c r="D412" s="39" t="str">
        <f>A414</f>
        <v>شرکت داروسازی تولید دارو</v>
      </c>
      <c r="E412" s="39">
        <f>A415</f>
        <v>4536.3</v>
      </c>
      <c r="F412" s="39">
        <f>A416</f>
        <v>2552.5</v>
      </c>
    </row>
    <row r="413" spans="1:6">
      <c r="A413" s="36">
        <v>383</v>
      </c>
    </row>
    <row r="414" spans="1:6">
      <c r="A414" s="36" t="s">
        <v>409</v>
      </c>
    </row>
    <row r="415" spans="1:6">
      <c r="A415" s="37">
        <v>4536.3</v>
      </c>
    </row>
    <row r="416" spans="1:6">
      <c r="A416" s="37">
        <v>2552.5</v>
      </c>
    </row>
    <row r="417" spans="1:6">
      <c r="A417" s="36">
        <v>1401</v>
      </c>
      <c r="B417" s="39">
        <f>A417</f>
        <v>1401</v>
      </c>
      <c r="C417" s="39">
        <f>A418</f>
        <v>384</v>
      </c>
      <c r="D417" s="39" t="str">
        <f>A419</f>
        <v>شرکت تولید برق گناوه مپنا</v>
      </c>
      <c r="E417" s="39">
        <f>A420</f>
        <v>4459</v>
      </c>
      <c r="F417" s="39">
        <f>A421</f>
        <v>3027.8</v>
      </c>
    </row>
    <row r="418" spans="1:6">
      <c r="A418" s="36">
        <v>384</v>
      </c>
    </row>
    <row r="419" spans="1:6">
      <c r="A419" s="36" t="s">
        <v>410</v>
      </c>
    </row>
    <row r="420" spans="1:6">
      <c r="A420" s="38">
        <v>4459</v>
      </c>
    </row>
    <row r="421" spans="1:6">
      <c r="A421" s="37">
        <v>3027.8</v>
      </c>
    </row>
    <row r="422" spans="1:6">
      <c r="A422" s="36">
        <v>1401</v>
      </c>
      <c r="B422" s="39">
        <f>A422</f>
        <v>1401</v>
      </c>
      <c r="C422" s="39">
        <f>A423</f>
        <v>385</v>
      </c>
      <c r="D422" s="39" t="str">
        <f>A424</f>
        <v>شرکت فرآورده های قیری هرمز پاسارگاد</v>
      </c>
      <c r="E422" s="39">
        <f>A425</f>
        <v>4422.3999999999996</v>
      </c>
      <c r="F422" s="39">
        <f>A426</f>
        <v>5997.7</v>
      </c>
    </row>
    <row r="423" spans="1:6">
      <c r="A423" s="36">
        <v>385</v>
      </c>
    </row>
    <row r="424" spans="1:6">
      <c r="A424" s="36" t="s">
        <v>411</v>
      </c>
    </row>
    <row r="425" spans="1:6">
      <c r="A425" s="37">
        <v>4422.3999999999996</v>
      </c>
    </row>
    <row r="426" spans="1:6">
      <c r="A426" s="37">
        <v>5997.7</v>
      </c>
    </row>
    <row r="427" spans="1:6">
      <c r="A427" s="36">
        <v>1401</v>
      </c>
      <c r="B427" s="39">
        <f>A427</f>
        <v>1401</v>
      </c>
      <c r="C427" s="39">
        <f>A428</f>
        <v>386</v>
      </c>
      <c r="D427" s="39" t="str">
        <f>A429</f>
        <v>شرکت انرژی گستر جم</v>
      </c>
      <c r="E427" s="39">
        <f>A430</f>
        <v>4416.2</v>
      </c>
      <c r="F427" s="39">
        <f>A431</f>
        <v>3811.5</v>
      </c>
    </row>
    <row r="428" spans="1:6">
      <c r="A428" s="36">
        <v>386</v>
      </c>
    </row>
    <row r="429" spans="1:6">
      <c r="A429" s="36" t="s">
        <v>412</v>
      </c>
    </row>
    <row r="430" spans="1:6">
      <c r="A430" s="37">
        <v>4416.2</v>
      </c>
    </row>
    <row r="431" spans="1:6">
      <c r="A431" s="37">
        <v>3811.5</v>
      </c>
    </row>
    <row r="432" spans="1:6">
      <c r="A432" s="36">
        <v>1401</v>
      </c>
      <c r="B432" s="39">
        <f>A432</f>
        <v>1401</v>
      </c>
      <c r="C432" s="39">
        <f>A433</f>
        <v>387</v>
      </c>
      <c r="D432" s="39" t="str">
        <f>A434</f>
        <v>شرکت فناوران طلوع شبکه</v>
      </c>
      <c r="E432" s="39">
        <f>A435</f>
        <v>4399.7</v>
      </c>
      <c r="F432" s="39">
        <f>A436</f>
        <v>1528.9</v>
      </c>
    </row>
    <row r="433" spans="1:6">
      <c r="A433" s="36">
        <v>387</v>
      </c>
    </row>
    <row r="434" spans="1:6">
      <c r="A434" s="36" t="s">
        <v>413</v>
      </c>
    </row>
    <row r="435" spans="1:6">
      <c r="A435" s="37">
        <v>4399.7</v>
      </c>
    </row>
    <row r="436" spans="1:6">
      <c r="A436" s="37">
        <v>1528.9</v>
      </c>
    </row>
    <row r="437" spans="1:6">
      <c r="A437" s="36">
        <v>1401</v>
      </c>
      <c r="B437" s="39">
        <f>A437</f>
        <v>1401</v>
      </c>
      <c r="C437" s="39">
        <f>A438</f>
        <v>388</v>
      </c>
      <c r="D437" s="39" t="str">
        <f>A439</f>
        <v>شرکت تولید نیروی آذرخش</v>
      </c>
      <c r="E437" s="39">
        <f>A440</f>
        <v>4394.5</v>
      </c>
      <c r="F437" s="39">
        <f>A441</f>
        <v>3942.1</v>
      </c>
    </row>
    <row r="438" spans="1:6">
      <c r="A438" s="36">
        <v>388</v>
      </c>
    </row>
    <row r="439" spans="1:6">
      <c r="A439" s="36" t="s">
        <v>414</v>
      </c>
    </row>
    <row r="440" spans="1:6">
      <c r="A440" s="37">
        <v>4394.5</v>
      </c>
    </row>
    <row r="441" spans="1:6">
      <c r="A441" s="37">
        <v>3942.1</v>
      </c>
    </row>
    <row r="442" spans="1:6">
      <c r="A442" s="36">
        <v>1401</v>
      </c>
      <c r="B442" s="39">
        <f>A442</f>
        <v>1401</v>
      </c>
      <c r="C442" s="39">
        <f>A443</f>
        <v>389</v>
      </c>
      <c r="D442" s="39" t="str">
        <f>A444</f>
        <v>شرکت صنایع چوب و کاغذ ایران (چوکا)</v>
      </c>
      <c r="E442" s="39">
        <f>A445</f>
        <v>4214.7</v>
      </c>
      <c r="F442" s="39">
        <f>A446</f>
        <v>3622.7</v>
      </c>
    </row>
    <row r="443" spans="1:6">
      <c r="A443" s="36">
        <v>389</v>
      </c>
    </row>
    <row r="444" spans="1:6">
      <c r="A444" s="36" t="s">
        <v>415</v>
      </c>
    </row>
    <row r="445" spans="1:6">
      <c r="A445" s="37">
        <v>4214.7</v>
      </c>
    </row>
    <row r="446" spans="1:6">
      <c r="A446" s="37">
        <v>3622.7</v>
      </c>
    </row>
    <row r="447" spans="1:6">
      <c r="A447" s="36">
        <v>1401</v>
      </c>
      <c r="B447" s="39">
        <f>A447</f>
        <v>1401</v>
      </c>
      <c r="C447" s="39">
        <f>A448</f>
        <v>390</v>
      </c>
      <c r="D447" s="39" t="str">
        <f>A449</f>
        <v>شرکت عمران روش صنعت سیرجان</v>
      </c>
      <c r="E447" s="39">
        <f>A450</f>
        <v>4209.3999999999996</v>
      </c>
      <c r="F447" s="39">
        <f>A451</f>
        <v>2237.5</v>
      </c>
    </row>
    <row r="448" spans="1:6">
      <c r="A448" s="36">
        <v>390</v>
      </c>
    </row>
    <row r="449" spans="1:6">
      <c r="A449" s="36" t="s">
        <v>416</v>
      </c>
    </row>
    <row r="450" spans="1:6">
      <c r="A450" s="37">
        <v>4209.3999999999996</v>
      </c>
    </row>
    <row r="451" spans="1:6">
      <c r="A451" s="37">
        <v>2237.5</v>
      </c>
    </row>
    <row r="452" spans="1:6">
      <c r="A452" s="36">
        <v>1401</v>
      </c>
      <c r="B452" s="39">
        <f>A452</f>
        <v>1401</v>
      </c>
      <c r="C452" s="39">
        <f>A453</f>
        <v>391</v>
      </c>
      <c r="D452" s="39" t="str">
        <f>A454</f>
        <v>شرکت سرمایه گذاری کارکنان صنعت برق در زنجان و قزوین (هولدینگ)</v>
      </c>
      <c r="E452" s="39">
        <f>A455</f>
        <v>4181.3999999999996</v>
      </c>
      <c r="F452" s="39">
        <f>A456</f>
        <v>2651.5</v>
      </c>
    </row>
    <row r="453" spans="1:6">
      <c r="A453" s="36">
        <v>391</v>
      </c>
    </row>
    <row r="454" spans="1:6">
      <c r="A454" s="36" t="s">
        <v>417</v>
      </c>
    </row>
    <row r="455" spans="1:6">
      <c r="A455" s="37">
        <v>4181.3999999999996</v>
      </c>
    </row>
    <row r="456" spans="1:6">
      <c r="A456" s="37">
        <v>2651.5</v>
      </c>
    </row>
    <row r="457" spans="1:6">
      <c r="A457" s="36">
        <v>1401</v>
      </c>
      <c r="B457" s="39">
        <f>A457</f>
        <v>1401</v>
      </c>
      <c r="C457" s="39">
        <f>A458</f>
        <v>392</v>
      </c>
      <c r="D457" s="39" t="str">
        <f>A459</f>
        <v>شرکت پترودانیال کیش</v>
      </c>
      <c r="E457" s="39">
        <f>A460</f>
        <v>4177.1000000000004</v>
      </c>
      <c r="F457" s="39">
        <f>A461</f>
        <v>3071.3</v>
      </c>
    </row>
    <row r="458" spans="1:6">
      <c r="A458" s="36">
        <v>392</v>
      </c>
    </row>
    <row r="459" spans="1:6">
      <c r="A459" s="36" t="s">
        <v>418</v>
      </c>
    </row>
    <row r="460" spans="1:6">
      <c r="A460" s="37">
        <v>4177.1000000000004</v>
      </c>
    </row>
    <row r="461" spans="1:6">
      <c r="A461" s="37">
        <v>3071.3</v>
      </c>
    </row>
    <row r="462" spans="1:6">
      <c r="A462" s="36">
        <v>1401</v>
      </c>
      <c r="B462" s="39">
        <f>A462</f>
        <v>1401</v>
      </c>
      <c r="C462" s="39">
        <f>A463</f>
        <v>393</v>
      </c>
      <c r="D462" s="39" t="str">
        <f>A464</f>
        <v>شرکت تابان آتی پرداز</v>
      </c>
      <c r="E462" s="39">
        <f>A465</f>
        <v>4172.2</v>
      </c>
      <c r="F462" s="39">
        <f>A466</f>
        <v>2112.6999999999998</v>
      </c>
    </row>
    <row r="463" spans="1:6">
      <c r="A463" s="36">
        <v>393</v>
      </c>
    </row>
    <row r="464" spans="1:6">
      <c r="A464" s="36" t="s">
        <v>419</v>
      </c>
    </row>
    <row r="465" spans="1:6">
      <c r="A465" s="37">
        <v>4172.2</v>
      </c>
    </row>
    <row r="466" spans="1:6">
      <c r="A466" s="37">
        <v>2112.6999999999998</v>
      </c>
    </row>
    <row r="467" spans="1:6">
      <c r="A467" s="36">
        <v>1401</v>
      </c>
      <c r="B467" s="39">
        <f>A467</f>
        <v>1401</v>
      </c>
      <c r="C467" s="39">
        <f>A468</f>
        <v>394</v>
      </c>
      <c r="D467" s="39" t="str">
        <f>A469</f>
        <v>شرکت داروسازی زاگرس فارمد پارس</v>
      </c>
      <c r="E467" s="39">
        <f>A470</f>
        <v>4168</v>
      </c>
      <c r="F467" s="39">
        <f>A471</f>
        <v>4035.8</v>
      </c>
    </row>
    <row r="468" spans="1:6">
      <c r="A468" s="36">
        <v>394</v>
      </c>
    </row>
    <row r="469" spans="1:6">
      <c r="A469" s="36" t="s">
        <v>420</v>
      </c>
    </row>
    <row r="470" spans="1:6">
      <c r="A470" s="38">
        <v>4168</v>
      </c>
    </row>
    <row r="471" spans="1:6">
      <c r="A471" s="37">
        <v>4035.8</v>
      </c>
    </row>
    <row r="472" spans="1:6">
      <c r="A472" s="36">
        <v>1401</v>
      </c>
      <c r="B472" s="39">
        <f>A472</f>
        <v>1401</v>
      </c>
      <c r="C472" s="39">
        <f>A473</f>
        <v>395</v>
      </c>
      <c r="D472" s="39" t="str">
        <f>A474</f>
        <v>شرکت برق و انرژی پیوند گستر پارس</v>
      </c>
      <c r="E472" s="39">
        <f>A475</f>
        <v>4137.3</v>
      </c>
      <c r="F472" s="39">
        <f>A476</f>
        <v>3181.3</v>
      </c>
    </row>
    <row r="473" spans="1:6">
      <c r="A473" s="36">
        <v>395</v>
      </c>
    </row>
    <row r="474" spans="1:6">
      <c r="A474" s="36" t="s">
        <v>421</v>
      </c>
    </row>
    <row r="475" spans="1:6">
      <c r="A475" s="37">
        <v>4137.3</v>
      </c>
    </row>
    <row r="476" spans="1:6">
      <c r="A476" s="37">
        <v>3181.3</v>
      </c>
    </row>
    <row r="477" spans="1:6">
      <c r="A477" s="36">
        <v>1401</v>
      </c>
      <c r="B477" s="39">
        <f>A477</f>
        <v>1401</v>
      </c>
      <c r="C477" s="39">
        <f>A478</f>
        <v>396</v>
      </c>
      <c r="D477" s="39" t="str">
        <f>A479</f>
        <v>شرکت صنایع کاغذ سازی کاوه (هولدینگ)</v>
      </c>
      <c r="E477" s="39">
        <f>A480</f>
        <v>4120.6000000000004</v>
      </c>
      <c r="F477" s="39">
        <f>A481</f>
        <v>3350.8</v>
      </c>
    </row>
    <row r="478" spans="1:6">
      <c r="A478" s="36">
        <v>396</v>
      </c>
    </row>
    <row r="479" spans="1:6">
      <c r="A479" s="36" t="s">
        <v>422</v>
      </c>
    </row>
    <row r="480" spans="1:6">
      <c r="A480" s="37">
        <v>4120.6000000000004</v>
      </c>
    </row>
    <row r="481" spans="1:6">
      <c r="A481" s="37">
        <v>3350.8</v>
      </c>
    </row>
    <row r="482" spans="1:6">
      <c r="A482" s="36">
        <v>1401</v>
      </c>
      <c r="B482" s="39">
        <f>A482</f>
        <v>1401</v>
      </c>
      <c r="C482" s="39">
        <f>A483</f>
        <v>397</v>
      </c>
      <c r="D482" s="39" t="str">
        <f>A484</f>
        <v>شرکت صنعتی و کشاورزی شیرین‌ خراسان‌ (هولدینگ)</v>
      </c>
      <c r="E482" s="39">
        <f>A485</f>
        <v>4063.8</v>
      </c>
      <c r="F482" s="39">
        <f>A486</f>
        <v>1651.1</v>
      </c>
    </row>
    <row r="483" spans="1:6">
      <c r="A483" s="36">
        <v>397</v>
      </c>
    </row>
    <row r="484" spans="1:6">
      <c r="A484" s="36" t="s">
        <v>423</v>
      </c>
    </row>
    <row r="485" spans="1:6">
      <c r="A485" s="37">
        <v>4063.8</v>
      </c>
    </row>
    <row r="486" spans="1:6">
      <c r="A486" s="37">
        <v>1651.1</v>
      </c>
    </row>
    <row r="487" spans="1:6">
      <c r="A487" s="36">
        <v>1401</v>
      </c>
      <c r="B487" s="39">
        <f>A487</f>
        <v>1401</v>
      </c>
      <c r="C487" s="39">
        <f>A488</f>
        <v>398</v>
      </c>
      <c r="D487" s="39" t="str">
        <f>A489</f>
        <v>کشاورزی و دامپروری ملارد شیر</v>
      </c>
      <c r="E487" s="39">
        <f>A490</f>
        <v>3984.9</v>
      </c>
      <c r="F487" s="39">
        <f>A491</f>
        <v>2295.1999999999998</v>
      </c>
    </row>
    <row r="488" spans="1:6">
      <c r="A488" s="36">
        <v>398</v>
      </c>
    </row>
    <row r="489" spans="1:6">
      <c r="A489" s="36" t="s">
        <v>424</v>
      </c>
    </row>
    <row r="490" spans="1:6">
      <c r="A490" s="37">
        <v>3984.9</v>
      </c>
    </row>
    <row r="491" spans="1:6">
      <c r="A491" s="37">
        <v>2295.1999999999998</v>
      </c>
    </row>
    <row r="492" spans="1:6">
      <c r="A492" s="36">
        <v>1401</v>
      </c>
      <c r="B492" s="39">
        <f>A492</f>
        <v>1401</v>
      </c>
      <c r="C492" s="39">
        <f>A493</f>
        <v>399</v>
      </c>
      <c r="D492" s="39" t="str">
        <f>A494</f>
        <v>شرکت قند نیشابور</v>
      </c>
      <c r="E492" s="39">
        <f>A495</f>
        <v>3979</v>
      </c>
      <c r="F492" s="39">
        <f>A496</f>
        <v>2697.8</v>
      </c>
    </row>
    <row r="493" spans="1:6">
      <c r="A493" s="36">
        <v>399</v>
      </c>
    </row>
    <row r="494" spans="1:6">
      <c r="A494" s="36" t="s">
        <v>425</v>
      </c>
    </row>
    <row r="495" spans="1:6">
      <c r="A495" s="38">
        <v>3979</v>
      </c>
    </row>
    <row r="496" spans="1:6">
      <c r="A496" s="37">
        <v>2697.8</v>
      </c>
    </row>
    <row r="497" spans="1:6">
      <c r="A497" s="36">
        <v>1401</v>
      </c>
      <c r="B497" s="39">
        <f>A497</f>
        <v>1401</v>
      </c>
      <c r="C497" s="39">
        <f>A498</f>
        <v>400</v>
      </c>
      <c r="D497" s="39" t="str">
        <f>A499</f>
        <v>شرکت ذغالسنگ‌ نگین‌ طبس</v>
      </c>
      <c r="E497" s="39">
        <f>A500</f>
        <v>3947.3</v>
      </c>
      <c r="F497" s="39">
        <f>A501</f>
        <v>2901.3</v>
      </c>
    </row>
    <row r="498" spans="1:6">
      <c r="A498" s="36">
        <v>400</v>
      </c>
    </row>
    <row r="499" spans="1:6">
      <c r="A499" s="36" t="s">
        <v>426</v>
      </c>
    </row>
    <row r="500" spans="1:6">
      <c r="A500" s="37">
        <v>3947.3</v>
      </c>
    </row>
    <row r="501" spans="1:6">
      <c r="A501" s="37">
        <v>2901.3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1E48C-E920-4B5B-B1B5-8C3BE05F63E3}">
  <dimension ref="A2:F501"/>
  <sheetViews>
    <sheetView rightToLeft="1" zoomScale="190" zoomScaleNormal="190" workbookViewId="0">
      <selection activeCell="A2" sqref="A2:A501"/>
    </sheetView>
  </sheetViews>
  <sheetFormatPr defaultRowHeight="15.4"/>
  <cols>
    <col min="1" max="1" width="42.3984375" style="42" bestFit="1" customWidth="1"/>
    <col min="2" max="2" width="3.796875" style="39" bestFit="1" customWidth="1"/>
    <col min="3" max="3" width="3" style="39" bestFit="1" customWidth="1"/>
    <col min="4" max="4" width="36.59765625" style="39" bestFit="1" customWidth="1"/>
    <col min="5" max="6" width="7" style="39" bestFit="1" customWidth="1"/>
  </cols>
  <sheetData>
    <row r="2" spans="1:6">
      <c r="A2" s="36">
        <v>1401</v>
      </c>
      <c r="B2" s="39">
        <f>A2</f>
        <v>1401</v>
      </c>
      <c r="C2" s="39">
        <f>A3</f>
        <v>401</v>
      </c>
      <c r="D2" s="39" t="str">
        <f>A4</f>
        <v>شرکت بیمه حافظ</v>
      </c>
      <c r="E2" s="39">
        <f>A5</f>
        <v>3840.7</v>
      </c>
      <c r="F2" s="39">
        <f>A6</f>
        <v>2122.1</v>
      </c>
    </row>
    <row r="3" spans="1:6">
      <c r="A3" s="36">
        <v>401</v>
      </c>
    </row>
    <row r="4" spans="1:6">
      <c r="A4" s="36" t="s">
        <v>427</v>
      </c>
    </row>
    <row r="5" spans="1:6">
      <c r="A5" s="37">
        <v>3840.7</v>
      </c>
    </row>
    <row r="6" spans="1:6">
      <c r="A6" s="37">
        <v>2122.1</v>
      </c>
    </row>
    <row r="7" spans="1:6">
      <c r="A7" s="36">
        <v>1401</v>
      </c>
      <c r="B7" s="39">
        <f>A7</f>
        <v>1401</v>
      </c>
      <c r="C7" s="39">
        <f>A8</f>
        <v>402</v>
      </c>
      <c r="D7" s="39" t="str">
        <f>A9</f>
        <v>شرکت ملی شیمی کشاورز</v>
      </c>
      <c r="E7" s="39">
        <f>A10</f>
        <v>3840.1</v>
      </c>
      <c r="F7" s="39">
        <f>A11</f>
        <v>2877.7</v>
      </c>
    </row>
    <row r="8" spans="1:6">
      <c r="A8" s="36">
        <v>402</v>
      </c>
    </row>
    <row r="9" spans="1:6">
      <c r="A9" s="36" t="s">
        <v>428</v>
      </c>
    </row>
    <row r="10" spans="1:6">
      <c r="A10" s="37">
        <v>3840.1</v>
      </c>
    </row>
    <row r="11" spans="1:6">
      <c r="A11" s="37">
        <v>2877.7</v>
      </c>
    </row>
    <row r="12" spans="1:6">
      <c r="A12" s="36">
        <v>1401</v>
      </c>
      <c r="B12" s="39">
        <f>A12</f>
        <v>1401</v>
      </c>
      <c r="C12" s="39">
        <f>A13</f>
        <v>403</v>
      </c>
      <c r="D12" s="39" t="str">
        <f>A14</f>
        <v>شرکت پیشرو الکترونیک فراسو</v>
      </c>
      <c r="E12" s="39">
        <f>A15</f>
        <v>3743.6</v>
      </c>
      <c r="F12" s="39">
        <f>A16</f>
        <v>4299.2</v>
      </c>
    </row>
    <row r="13" spans="1:6">
      <c r="A13" s="36">
        <v>403</v>
      </c>
    </row>
    <row r="14" spans="1:6">
      <c r="A14" s="36" t="s">
        <v>429</v>
      </c>
    </row>
    <row r="15" spans="1:6">
      <c r="A15" s="37">
        <v>3743.6</v>
      </c>
    </row>
    <row r="16" spans="1:6">
      <c r="A16" s="37">
        <v>4299.2</v>
      </c>
    </row>
    <row r="17" spans="1:6">
      <c r="A17" s="36">
        <v>1401</v>
      </c>
      <c r="B17" s="39">
        <f>A17</f>
        <v>1401</v>
      </c>
      <c r="C17" s="39">
        <f>A18</f>
        <v>404</v>
      </c>
      <c r="D17" s="39" t="str">
        <f>A19</f>
        <v>شرکت مدیریت ساخت تجهیزات معادن و صنایع معدنی ایرانیان</v>
      </c>
      <c r="E17" s="39">
        <f>A20</f>
        <v>3737.5</v>
      </c>
      <c r="F17" s="39">
        <f>A21</f>
        <v>539.1</v>
      </c>
    </row>
    <row r="18" spans="1:6">
      <c r="A18" s="36">
        <v>404</v>
      </c>
    </row>
    <row r="19" spans="1:6">
      <c r="A19" s="36" t="s">
        <v>430</v>
      </c>
    </row>
    <row r="20" spans="1:6">
      <c r="A20" s="37">
        <v>3737.5</v>
      </c>
    </row>
    <row r="21" spans="1:6">
      <c r="A21" s="36">
        <v>539.1</v>
      </c>
    </row>
    <row r="22" spans="1:6">
      <c r="A22" s="36">
        <v>1401</v>
      </c>
      <c r="B22" s="39">
        <f>A22</f>
        <v>1401</v>
      </c>
      <c r="C22" s="39">
        <f>A23</f>
        <v>405</v>
      </c>
      <c r="D22" s="39" t="str">
        <f>A24</f>
        <v>شرکت مدیریت تولید برق منتظر قائم</v>
      </c>
      <c r="E22" s="39">
        <f>A25</f>
        <v>3598.5</v>
      </c>
      <c r="F22" s="39">
        <f>A26</f>
        <v>2937.3</v>
      </c>
    </row>
    <row r="23" spans="1:6">
      <c r="A23" s="36">
        <v>405</v>
      </c>
    </row>
    <row r="24" spans="1:6">
      <c r="A24" s="36" t="s">
        <v>431</v>
      </c>
    </row>
    <row r="25" spans="1:6">
      <c r="A25" s="37">
        <v>3598.5</v>
      </c>
    </row>
    <row r="26" spans="1:6">
      <c r="A26" s="37">
        <v>2937.3</v>
      </c>
    </row>
    <row r="27" spans="1:6">
      <c r="A27" s="36">
        <v>1401</v>
      </c>
      <c r="B27" s="39">
        <f>A27</f>
        <v>1401</v>
      </c>
      <c r="C27" s="39">
        <f>A28</f>
        <v>406</v>
      </c>
      <c r="D27" s="39" t="str">
        <f>A29</f>
        <v>شرکت صنایع شیمیایی سینا</v>
      </c>
      <c r="E27" s="39">
        <f>A30</f>
        <v>3538</v>
      </c>
      <c r="F27" s="39">
        <f>A31</f>
        <v>2515.3000000000002</v>
      </c>
    </row>
    <row r="28" spans="1:6">
      <c r="A28" s="36">
        <v>406</v>
      </c>
    </row>
    <row r="29" spans="1:6">
      <c r="A29" s="36" t="s">
        <v>432</v>
      </c>
    </row>
    <row r="30" spans="1:6">
      <c r="A30" s="38">
        <v>3538</v>
      </c>
    </row>
    <row r="31" spans="1:6">
      <c r="A31" s="37">
        <v>2515.3000000000002</v>
      </c>
    </row>
    <row r="32" spans="1:6">
      <c r="A32" s="36">
        <v>1401</v>
      </c>
      <c r="B32" s="39">
        <f>A32</f>
        <v>1401</v>
      </c>
      <c r="C32" s="39">
        <f>A33</f>
        <v>407</v>
      </c>
      <c r="D32" s="39" t="str">
        <f>A34</f>
        <v>شرکت ایران دارو</v>
      </c>
      <c r="E32" s="39">
        <f>A35</f>
        <v>3528.5</v>
      </c>
      <c r="F32" s="39">
        <f>A36</f>
        <v>2858.2</v>
      </c>
    </row>
    <row r="33" spans="1:6">
      <c r="A33" s="36">
        <v>407</v>
      </c>
    </row>
    <row r="34" spans="1:6">
      <c r="A34" s="36" t="s">
        <v>433</v>
      </c>
    </row>
    <row r="35" spans="1:6">
      <c r="A35" s="37">
        <v>3528.5</v>
      </c>
    </row>
    <row r="36" spans="1:6">
      <c r="A36" s="37">
        <v>2858.2</v>
      </c>
    </row>
    <row r="37" spans="1:6">
      <c r="A37" s="36">
        <v>1401</v>
      </c>
      <c r="B37" s="39">
        <f>A37</f>
        <v>1401</v>
      </c>
      <c r="C37" s="39">
        <f>A38</f>
        <v>408</v>
      </c>
      <c r="D37" s="39" t="str">
        <f>A39</f>
        <v>شرکت آلومراد</v>
      </c>
      <c r="E37" s="39">
        <f>A40</f>
        <v>3471.6</v>
      </c>
      <c r="F37" s="39">
        <f>A41</f>
        <v>2415.1</v>
      </c>
    </row>
    <row r="38" spans="1:6">
      <c r="A38" s="36">
        <v>408</v>
      </c>
    </row>
    <row r="39" spans="1:6">
      <c r="A39" s="36" t="s">
        <v>434</v>
      </c>
    </row>
    <row r="40" spans="1:6">
      <c r="A40" s="37">
        <v>3471.6</v>
      </c>
    </row>
    <row r="41" spans="1:6">
      <c r="A41" s="37">
        <v>2415.1</v>
      </c>
    </row>
    <row r="42" spans="1:6">
      <c r="A42" s="36">
        <v>1401</v>
      </c>
      <c r="B42" s="39">
        <f>A42</f>
        <v>1401</v>
      </c>
      <c r="C42" s="39">
        <f>A43</f>
        <v>409</v>
      </c>
      <c r="D42" s="39" t="str">
        <f>A44</f>
        <v>شرکت پرداخت نوین آرین</v>
      </c>
      <c r="E42" s="39">
        <f>A45</f>
        <v>3364.8</v>
      </c>
      <c r="F42" s="39">
        <f>A46</f>
        <v>2498</v>
      </c>
    </row>
    <row r="43" spans="1:6">
      <c r="A43" s="36">
        <v>409</v>
      </c>
    </row>
    <row r="44" spans="1:6">
      <c r="A44" s="36" t="s">
        <v>435</v>
      </c>
    </row>
    <row r="45" spans="1:6">
      <c r="A45" s="37">
        <v>3364.8</v>
      </c>
    </row>
    <row r="46" spans="1:6">
      <c r="A46" s="38">
        <v>2498</v>
      </c>
    </row>
    <row r="47" spans="1:6">
      <c r="A47" s="36">
        <v>1401</v>
      </c>
      <c r="B47" s="39">
        <f>A47</f>
        <v>1401</v>
      </c>
      <c r="C47" s="39">
        <f>A48</f>
        <v>410</v>
      </c>
      <c r="D47" s="39" t="str">
        <f>A49</f>
        <v>شرکت مدیریت تولید برق دماوند</v>
      </c>
      <c r="E47" s="39">
        <f>A50</f>
        <v>3332.9</v>
      </c>
      <c r="F47" s="39">
        <f>A51</f>
        <v>2440.1</v>
      </c>
    </row>
    <row r="48" spans="1:6">
      <c r="A48" s="36">
        <v>410</v>
      </c>
    </row>
    <row r="49" spans="1:6">
      <c r="A49" s="36" t="s">
        <v>436</v>
      </c>
    </row>
    <row r="50" spans="1:6">
      <c r="A50" s="37">
        <v>3332.9</v>
      </c>
    </row>
    <row r="51" spans="1:6">
      <c r="A51" s="37">
        <v>2440.1</v>
      </c>
    </row>
    <row r="52" spans="1:6">
      <c r="A52" s="36">
        <v>1401</v>
      </c>
      <c r="B52" s="39">
        <f>A52</f>
        <v>1401</v>
      </c>
      <c r="C52" s="39">
        <f>A53</f>
        <v>411</v>
      </c>
      <c r="D52" s="39" t="str">
        <f>A54</f>
        <v>شرکت صنایع سیمان گیلان سبز</v>
      </c>
      <c r="E52" s="39">
        <f>A55</f>
        <v>3329.9</v>
      </c>
      <c r="F52" s="39">
        <f>A56</f>
        <v>2912.7</v>
      </c>
    </row>
    <row r="53" spans="1:6">
      <c r="A53" s="36">
        <v>411</v>
      </c>
    </row>
    <row r="54" spans="1:6">
      <c r="A54" s="36" t="s">
        <v>437</v>
      </c>
    </row>
    <row r="55" spans="1:6">
      <c r="A55" s="37">
        <v>3329.9</v>
      </c>
    </row>
    <row r="56" spans="1:6">
      <c r="A56" s="37">
        <v>2912.7</v>
      </c>
    </row>
    <row r="57" spans="1:6">
      <c r="A57" s="36">
        <v>1401</v>
      </c>
      <c r="B57" s="39">
        <f>A57</f>
        <v>1401</v>
      </c>
      <c r="C57" s="39">
        <f>A58</f>
        <v>412</v>
      </c>
      <c r="D57" s="39" t="str">
        <f>A59</f>
        <v>شرکت کارگزاری مبین سرمایه</v>
      </c>
      <c r="E57" s="39">
        <f>A60</f>
        <v>3252.6</v>
      </c>
      <c r="F57" s="39">
        <f>A61</f>
        <v>2710</v>
      </c>
    </row>
    <row r="58" spans="1:6">
      <c r="A58" s="36">
        <v>412</v>
      </c>
    </row>
    <row r="59" spans="1:6">
      <c r="A59" s="36" t="s">
        <v>438</v>
      </c>
    </row>
    <row r="60" spans="1:6">
      <c r="A60" s="37">
        <v>3252.6</v>
      </c>
    </row>
    <row r="61" spans="1:6">
      <c r="A61" s="38">
        <v>2710</v>
      </c>
    </row>
    <row r="62" spans="1:6">
      <c r="A62" s="36">
        <v>1401</v>
      </c>
      <c r="B62" s="39">
        <f>A62</f>
        <v>1401</v>
      </c>
      <c r="C62" s="39">
        <f>A63</f>
        <v>413</v>
      </c>
      <c r="D62" s="39" t="str">
        <f>A64</f>
        <v>شرکت راموفارمین</v>
      </c>
      <c r="E62" s="39">
        <f>A65</f>
        <v>3133</v>
      </c>
      <c r="F62" s="39">
        <f>A66</f>
        <v>1314.8</v>
      </c>
    </row>
    <row r="63" spans="1:6">
      <c r="A63" s="36">
        <v>413</v>
      </c>
    </row>
    <row r="64" spans="1:6">
      <c r="A64" s="36" t="s">
        <v>439</v>
      </c>
    </row>
    <row r="65" spans="1:6">
      <c r="A65" s="38">
        <v>3133</v>
      </c>
    </row>
    <row r="66" spans="1:6">
      <c r="A66" s="37">
        <v>1314.8</v>
      </c>
    </row>
    <row r="67" spans="1:6">
      <c r="A67" s="36">
        <v>1401</v>
      </c>
      <c r="B67" s="39">
        <f>A67</f>
        <v>1401</v>
      </c>
      <c r="C67" s="39">
        <f>A68</f>
        <v>414</v>
      </c>
      <c r="D67" s="39" t="str">
        <f>A69</f>
        <v>شرکت سیمان زنجان</v>
      </c>
      <c r="E67" s="39">
        <f>A70</f>
        <v>3029.6</v>
      </c>
      <c r="F67" s="39">
        <f>A71</f>
        <v>1336</v>
      </c>
    </row>
    <row r="68" spans="1:6">
      <c r="A68" s="36">
        <v>414</v>
      </c>
    </row>
    <row r="69" spans="1:6">
      <c r="A69" s="36" t="s">
        <v>440</v>
      </c>
    </row>
    <row r="70" spans="1:6">
      <c r="A70" s="37">
        <v>3029.6</v>
      </c>
    </row>
    <row r="71" spans="1:6">
      <c r="A71" s="38">
        <v>1336</v>
      </c>
    </row>
    <row r="72" spans="1:6">
      <c r="A72" s="36">
        <v>1401</v>
      </c>
      <c r="B72" s="39">
        <f>A72</f>
        <v>1401</v>
      </c>
      <c r="C72" s="39">
        <f>A73</f>
        <v>415</v>
      </c>
      <c r="D72" s="39" t="str">
        <f>A74</f>
        <v>شرکت سمند ترابر بین الملل</v>
      </c>
      <c r="E72" s="39">
        <f>A75</f>
        <v>3029.5</v>
      </c>
      <c r="F72" s="39">
        <f>A76</f>
        <v>2090.8000000000002</v>
      </c>
    </row>
    <row r="73" spans="1:6">
      <c r="A73" s="36">
        <v>415</v>
      </c>
    </row>
    <row r="74" spans="1:6">
      <c r="A74" s="36" t="s">
        <v>441</v>
      </c>
    </row>
    <row r="75" spans="1:6">
      <c r="A75" s="37">
        <v>3029.5</v>
      </c>
    </row>
    <row r="76" spans="1:6">
      <c r="A76" s="37">
        <v>2090.8000000000002</v>
      </c>
    </row>
    <row r="77" spans="1:6">
      <c r="A77" s="36">
        <v>1401</v>
      </c>
      <c r="B77" s="39">
        <f>A77</f>
        <v>1401</v>
      </c>
      <c r="C77" s="39">
        <f>A78</f>
        <v>416</v>
      </c>
      <c r="D77" s="39" t="str">
        <f>A79</f>
        <v>شرکت فرآوری مواد معدنی ایران</v>
      </c>
      <c r="E77" s="39">
        <f>A80</f>
        <v>3012.9</v>
      </c>
      <c r="F77" s="39">
        <f>A81</f>
        <v>4039.6</v>
      </c>
    </row>
    <row r="78" spans="1:6">
      <c r="A78" s="36">
        <v>416</v>
      </c>
    </row>
    <row r="79" spans="1:6">
      <c r="A79" s="36" t="s">
        <v>442</v>
      </c>
    </row>
    <row r="80" spans="1:6">
      <c r="A80" s="37">
        <v>3012.9</v>
      </c>
    </row>
    <row r="81" spans="1:6">
      <c r="A81" s="37">
        <v>4039.6</v>
      </c>
    </row>
    <row r="82" spans="1:6">
      <c r="A82" s="36">
        <v>1401</v>
      </c>
      <c r="B82" s="39">
        <f>A82</f>
        <v>1401</v>
      </c>
      <c r="C82" s="39">
        <f>A83</f>
        <v>417</v>
      </c>
      <c r="D82" s="39" t="str">
        <f>A84</f>
        <v>شرکت پالایش روغن های صنعتی زنگان</v>
      </c>
      <c r="E82" s="39">
        <f>A85</f>
        <v>3004.4</v>
      </c>
      <c r="F82" s="39">
        <f>A86</f>
        <v>1588.3</v>
      </c>
    </row>
    <row r="83" spans="1:6">
      <c r="A83" s="36">
        <v>417</v>
      </c>
    </row>
    <row r="84" spans="1:6">
      <c r="A84" s="36" t="s">
        <v>443</v>
      </c>
    </row>
    <row r="85" spans="1:6">
      <c r="A85" s="37">
        <v>3004.4</v>
      </c>
    </row>
    <row r="86" spans="1:6">
      <c r="A86" s="37">
        <v>1588.3</v>
      </c>
    </row>
    <row r="87" spans="1:6">
      <c r="A87" s="36">
        <v>1401</v>
      </c>
      <c r="B87" s="39">
        <f>A87</f>
        <v>1401</v>
      </c>
      <c r="C87" s="39">
        <f>A88</f>
        <v>418</v>
      </c>
      <c r="D87" s="39" t="str">
        <f>A89</f>
        <v>شرکت خدمات پشتیبان پاسارگاد آریان</v>
      </c>
      <c r="E87" s="39">
        <f>A90</f>
        <v>2996.1</v>
      </c>
      <c r="F87" s="39">
        <f>A91</f>
        <v>1866.3</v>
      </c>
    </row>
    <row r="88" spans="1:6">
      <c r="A88" s="36">
        <v>418</v>
      </c>
    </row>
    <row r="89" spans="1:6">
      <c r="A89" s="36" t="s">
        <v>444</v>
      </c>
    </row>
    <row r="90" spans="1:6">
      <c r="A90" s="37">
        <v>2996.1</v>
      </c>
    </row>
    <row r="91" spans="1:6">
      <c r="A91" s="37">
        <v>1866.3</v>
      </c>
    </row>
    <row r="92" spans="1:6">
      <c r="A92" s="36">
        <v>1401</v>
      </c>
      <c r="B92" s="39">
        <f>A92</f>
        <v>1401</v>
      </c>
      <c r="C92" s="39">
        <f>A93</f>
        <v>419</v>
      </c>
      <c r="D92" s="39" t="str">
        <f>A94</f>
        <v>شرکت افق تامین انرژی طوس</v>
      </c>
      <c r="E92" s="39">
        <f>A95</f>
        <v>2991.6</v>
      </c>
      <c r="F92" s="39">
        <f>A96</f>
        <v>2847.1</v>
      </c>
    </row>
    <row r="93" spans="1:6">
      <c r="A93" s="36">
        <v>419</v>
      </c>
    </row>
    <row r="94" spans="1:6">
      <c r="A94" s="36" t="s">
        <v>445</v>
      </c>
    </row>
    <row r="95" spans="1:6">
      <c r="A95" s="37">
        <v>2991.6</v>
      </c>
    </row>
    <row r="96" spans="1:6">
      <c r="A96" s="37">
        <v>2847.1</v>
      </c>
    </row>
    <row r="97" spans="1:6">
      <c r="A97" s="36">
        <v>1401</v>
      </c>
      <c r="B97" s="39">
        <f>A97</f>
        <v>1401</v>
      </c>
      <c r="C97" s="39">
        <f>A98</f>
        <v>420</v>
      </c>
      <c r="D97" s="39" t="str">
        <f>A99</f>
        <v>شرکت تندیس تجارت باختر</v>
      </c>
      <c r="E97" s="39">
        <f>A100</f>
        <v>2914.8</v>
      </c>
      <c r="F97" s="39">
        <f>A101</f>
        <v>3707.1</v>
      </c>
    </row>
    <row r="98" spans="1:6">
      <c r="A98" s="36">
        <v>420</v>
      </c>
    </row>
    <row r="99" spans="1:6">
      <c r="A99" s="36" t="s">
        <v>446</v>
      </c>
    </row>
    <row r="100" spans="1:6">
      <c r="A100" s="37">
        <v>2914.8</v>
      </c>
    </row>
    <row r="101" spans="1:6">
      <c r="A101" s="37">
        <v>3707.1</v>
      </c>
    </row>
    <row r="102" spans="1:6">
      <c r="A102" s="36">
        <v>1401</v>
      </c>
      <c r="B102" s="39">
        <f>A102</f>
        <v>1401</v>
      </c>
      <c r="C102" s="39">
        <f>A103</f>
        <v>421</v>
      </c>
      <c r="D102" s="39" t="str">
        <f>A104</f>
        <v>شرکت توسعه تجارت الکترونیک کوروش</v>
      </c>
      <c r="E102" s="39">
        <f>A105</f>
        <v>2863.3</v>
      </c>
      <c r="F102" s="39">
        <f>A106</f>
        <v>1841.9</v>
      </c>
    </row>
    <row r="103" spans="1:6">
      <c r="A103" s="36">
        <v>421</v>
      </c>
    </row>
    <row r="104" spans="1:6">
      <c r="A104" s="36" t="s">
        <v>447</v>
      </c>
    </row>
    <row r="105" spans="1:6">
      <c r="A105" s="37">
        <v>2863.3</v>
      </c>
    </row>
    <row r="106" spans="1:6">
      <c r="A106" s="37">
        <v>1841.9</v>
      </c>
    </row>
    <row r="107" spans="1:6">
      <c r="A107" s="36">
        <v>1401</v>
      </c>
      <c r="B107" s="39">
        <f>A107</f>
        <v>1401</v>
      </c>
      <c r="C107" s="39">
        <f>A108</f>
        <v>422</v>
      </c>
      <c r="D107" s="39" t="str">
        <f>A109</f>
        <v>شرکت تیسا کیش</v>
      </c>
      <c r="E107" s="39">
        <f>A110</f>
        <v>2822.9</v>
      </c>
      <c r="F107" s="39">
        <f>A111</f>
        <v>2671.2</v>
      </c>
    </row>
    <row r="108" spans="1:6">
      <c r="A108" s="36">
        <v>422</v>
      </c>
    </row>
    <row r="109" spans="1:6">
      <c r="A109" s="36" t="s">
        <v>448</v>
      </c>
    </row>
    <row r="110" spans="1:6">
      <c r="A110" s="37">
        <v>2822.9</v>
      </c>
    </row>
    <row r="111" spans="1:6">
      <c r="A111" s="37">
        <v>2671.2</v>
      </c>
    </row>
    <row r="112" spans="1:6">
      <c r="A112" s="36">
        <v>1401</v>
      </c>
      <c r="B112" s="39">
        <f>A112</f>
        <v>1401</v>
      </c>
      <c r="C112" s="39">
        <f>A113</f>
        <v>423</v>
      </c>
      <c r="D112" s="39" t="str">
        <f>A114</f>
        <v>شرکت خدمات دریایی و کشتیرانی خط دریا بندر (هولدینگ)</v>
      </c>
      <c r="E112" s="39">
        <f>A115</f>
        <v>2794.1</v>
      </c>
      <c r="F112" s="39">
        <f>A116</f>
        <v>2192.4</v>
      </c>
    </row>
    <row r="113" spans="1:6">
      <c r="A113" s="36">
        <v>423</v>
      </c>
    </row>
    <row r="114" spans="1:6">
      <c r="A114" s="36" t="s">
        <v>449</v>
      </c>
    </row>
    <row r="115" spans="1:6">
      <c r="A115" s="37">
        <v>2794.1</v>
      </c>
    </row>
    <row r="116" spans="1:6">
      <c r="A116" s="37">
        <v>2192.4</v>
      </c>
    </row>
    <row r="117" spans="1:6">
      <c r="A117" s="36">
        <v>1401</v>
      </c>
      <c r="B117" s="39">
        <f>A117</f>
        <v>1401</v>
      </c>
      <c r="C117" s="39">
        <f>A118</f>
        <v>424</v>
      </c>
      <c r="D117" s="39" t="str">
        <f>A119</f>
        <v>شرکت پرستیژلند ایران</v>
      </c>
      <c r="E117" s="39">
        <f>A120</f>
        <v>2722.5</v>
      </c>
      <c r="F117" s="39">
        <f>A121</f>
        <v>8259.7000000000007</v>
      </c>
    </row>
    <row r="118" spans="1:6">
      <c r="A118" s="36">
        <v>424</v>
      </c>
    </row>
    <row r="119" spans="1:6">
      <c r="A119" s="36" t="s">
        <v>450</v>
      </c>
    </row>
    <row r="120" spans="1:6">
      <c r="A120" s="37">
        <v>2722.5</v>
      </c>
    </row>
    <row r="121" spans="1:6">
      <c r="A121" s="37">
        <v>8259.7000000000007</v>
      </c>
    </row>
    <row r="122" spans="1:6">
      <c r="A122" s="36">
        <v>1401</v>
      </c>
      <c r="B122" s="39">
        <f>A122</f>
        <v>1401</v>
      </c>
      <c r="C122" s="39">
        <f>A123</f>
        <v>425</v>
      </c>
      <c r="D122" s="39" t="str">
        <f>A124</f>
        <v>شرکت مرکز تحقیقات و نوآوری صنایع خودرو سایپا</v>
      </c>
      <c r="E122" s="39">
        <f>A125</f>
        <v>2718.9</v>
      </c>
      <c r="F122" s="39">
        <f>A126</f>
        <v>1702</v>
      </c>
    </row>
    <row r="123" spans="1:6">
      <c r="A123" s="36">
        <v>425</v>
      </c>
    </row>
    <row r="124" spans="1:6">
      <c r="A124" s="36" t="s">
        <v>451</v>
      </c>
    </row>
    <row r="125" spans="1:6">
      <c r="A125" s="37">
        <v>2718.9</v>
      </c>
    </row>
    <row r="126" spans="1:6">
      <c r="A126" s="38">
        <v>1702</v>
      </c>
    </row>
    <row r="127" spans="1:6">
      <c r="A127" s="36">
        <v>1401</v>
      </c>
      <c r="B127" s="39">
        <f>A127</f>
        <v>1401</v>
      </c>
      <c r="C127" s="39">
        <f>A128</f>
        <v>426</v>
      </c>
      <c r="D127" s="39" t="str">
        <f>A129</f>
        <v>شرکت نیروگاه سیکل ترکیبی سپهر زواره اصفهان</v>
      </c>
      <c r="E127" s="39">
        <f>A130</f>
        <v>2687.2</v>
      </c>
      <c r="F127" s="39">
        <f>A131</f>
        <v>1573</v>
      </c>
    </row>
    <row r="128" spans="1:6">
      <c r="A128" s="36">
        <v>426</v>
      </c>
    </row>
    <row r="129" spans="1:6">
      <c r="A129" s="36" t="s">
        <v>452</v>
      </c>
    </row>
    <row r="130" spans="1:6">
      <c r="A130" s="37">
        <v>2687.2</v>
      </c>
    </row>
    <row r="131" spans="1:6">
      <c r="A131" s="38">
        <v>1573</v>
      </c>
    </row>
    <row r="132" spans="1:6">
      <c r="A132" s="36">
        <v>1401</v>
      </c>
      <c r="B132" s="39">
        <f>A132</f>
        <v>1401</v>
      </c>
      <c r="C132" s="39">
        <f>A133</f>
        <v>427</v>
      </c>
      <c r="D132" s="39" t="str">
        <f>A134</f>
        <v>شرکت مدیریت تولید برق آذربایجان غربی</v>
      </c>
      <c r="E132" s="39">
        <f>A135</f>
        <v>2675.4</v>
      </c>
      <c r="F132" s="39">
        <f>A136</f>
        <v>1400.2</v>
      </c>
    </row>
    <row r="133" spans="1:6">
      <c r="A133" s="36">
        <v>427</v>
      </c>
    </row>
    <row r="134" spans="1:6">
      <c r="A134" s="36" t="s">
        <v>453</v>
      </c>
    </row>
    <row r="135" spans="1:6">
      <c r="A135" s="37">
        <v>2675.4</v>
      </c>
    </row>
    <row r="136" spans="1:6">
      <c r="A136" s="37">
        <v>1400.2</v>
      </c>
    </row>
    <row r="137" spans="1:6">
      <c r="A137" s="36">
        <v>1401</v>
      </c>
      <c r="B137" s="39">
        <f>A137</f>
        <v>1401</v>
      </c>
      <c r="C137" s="39">
        <f>A138</f>
        <v>428</v>
      </c>
      <c r="D137" s="39" t="str">
        <f>A139</f>
        <v>شرکت تعاونی مشکات رنگ ماهان</v>
      </c>
      <c r="E137" s="39">
        <f>A140</f>
        <v>2581.1999999999998</v>
      </c>
      <c r="F137" s="39">
        <f>A141</f>
        <v>866</v>
      </c>
    </row>
    <row r="138" spans="1:6">
      <c r="A138" s="36">
        <v>428</v>
      </c>
    </row>
    <row r="139" spans="1:6">
      <c r="A139" s="36" t="s">
        <v>454</v>
      </c>
    </row>
    <row r="140" spans="1:6">
      <c r="A140" s="37">
        <v>2581.1999999999998</v>
      </c>
    </row>
    <row r="141" spans="1:6">
      <c r="A141" s="36">
        <v>866</v>
      </c>
    </row>
    <row r="142" spans="1:6">
      <c r="A142" s="36">
        <v>1401</v>
      </c>
      <c r="B142" s="39">
        <f>A142</f>
        <v>1401</v>
      </c>
      <c r="C142" s="39">
        <f>A143</f>
        <v>429</v>
      </c>
      <c r="D142" s="39" t="str">
        <f>A144</f>
        <v>شرکت پارس طبیعت سلولز</v>
      </c>
      <c r="E142" s="39">
        <f>A145</f>
        <v>2507.3000000000002</v>
      </c>
      <c r="F142" s="39">
        <f>A146</f>
        <v>648.9</v>
      </c>
    </row>
    <row r="143" spans="1:6">
      <c r="A143" s="36">
        <v>429</v>
      </c>
    </row>
    <row r="144" spans="1:6">
      <c r="A144" s="36" t="s">
        <v>455</v>
      </c>
    </row>
    <row r="145" spans="1:6">
      <c r="A145" s="37">
        <v>2507.3000000000002</v>
      </c>
    </row>
    <row r="146" spans="1:6">
      <c r="A146" s="36">
        <v>648.9</v>
      </c>
    </row>
    <row r="147" spans="1:6">
      <c r="A147" s="36">
        <v>1401</v>
      </c>
      <c r="B147" s="39">
        <f>A147</f>
        <v>1401</v>
      </c>
      <c r="C147" s="39">
        <f>A148</f>
        <v>430</v>
      </c>
      <c r="D147" s="39" t="str">
        <f>A149</f>
        <v>شرکت پردیس اطلاع رسان سپهر</v>
      </c>
      <c r="E147" s="39">
        <f>A150</f>
        <v>2438</v>
      </c>
      <c r="F147" s="39">
        <f>A151</f>
        <v>1400.7</v>
      </c>
    </row>
    <row r="148" spans="1:6">
      <c r="A148" s="36">
        <v>430</v>
      </c>
    </row>
    <row r="149" spans="1:6">
      <c r="A149" s="36" t="s">
        <v>456</v>
      </c>
    </row>
    <row r="150" spans="1:6">
      <c r="A150" s="38">
        <v>2438</v>
      </c>
    </row>
    <row r="151" spans="1:6">
      <c r="A151" s="37">
        <v>1400.7</v>
      </c>
    </row>
    <row r="152" spans="1:6">
      <c r="A152" s="36">
        <v>1401</v>
      </c>
      <c r="B152" s="39">
        <f>A152</f>
        <v>1401</v>
      </c>
      <c r="C152" s="39">
        <f>A153</f>
        <v>431</v>
      </c>
      <c r="D152" s="39" t="str">
        <f>A154</f>
        <v>شرکت سیمان سفید نی ریز</v>
      </c>
      <c r="E152" s="39">
        <f>A155</f>
        <v>2426.4</v>
      </c>
      <c r="F152" s="39">
        <f>A156</f>
        <v>1740.3</v>
      </c>
    </row>
    <row r="153" spans="1:6">
      <c r="A153" s="36">
        <v>431</v>
      </c>
    </row>
    <row r="154" spans="1:6">
      <c r="A154" s="36" t="s">
        <v>457</v>
      </c>
    </row>
    <row r="155" spans="1:6">
      <c r="A155" s="37">
        <v>2426.4</v>
      </c>
    </row>
    <row r="156" spans="1:6">
      <c r="A156" s="37">
        <v>1740.3</v>
      </c>
    </row>
    <row r="157" spans="1:6">
      <c r="A157" s="36">
        <v>1401</v>
      </c>
      <c r="B157" s="39">
        <f>A157</f>
        <v>1401</v>
      </c>
      <c r="C157" s="39">
        <f>A158</f>
        <v>432</v>
      </c>
      <c r="D157" s="39" t="str">
        <f>A159</f>
        <v>شرکت صنایع بسته بندی نصر گستر اراک</v>
      </c>
      <c r="E157" s="39">
        <f>A160</f>
        <v>2419.9</v>
      </c>
      <c r="F157" s="39">
        <f>A161</f>
        <v>1944.8</v>
      </c>
    </row>
    <row r="158" spans="1:6">
      <c r="A158" s="36">
        <v>432</v>
      </c>
    </row>
    <row r="159" spans="1:6">
      <c r="A159" s="36" t="s">
        <v>458</v>
      </c>
    </row>
    <row r="160" spans="1:6">
      <c r="A160" s="37">
        <v>2419.9</v>
      </c>
    </row>
    <row r="161" spans="1:6">
      <c r="A161" s="37">
        <v>1944.8</v>
      </c>
    </row>
    <row r="162" spans="1:6">
      <c r="A162" s="36">
        <v>1401</v>
      </c>
      <c r="B162" s="39">
        <f>A162</f>
        <v>1401</v>
      </c>
      <c r="C162" s="39">
        <f>A163</f>
        <v>433</v>
      </c>
      <c r="D162" s="39" t="str">
        <f>A164</f>
        <v>شرکت فخر ایران</v>
      </c>
      <c r="E162" s="39">
        <f>A165</f>
        <v>2404.1</v>
      </c>
      <c r="F162" s="39">
        <f>A166</f>
        <v>929.4</v>
      </c>
    </row>
    <row r="163" spans="1:6">
      <c r="A163" s="36">
        <v>433</v>
      </c>
    </row>
    <row r="164" spans="1:6">
      <c r="A164" s="36" t="s">
        <v>459</v>
      </c>
    </row>
    <row r="165" spans="1:6">
      <c r="A165" s="37">
        <v>2404.1</v>
      </c>
    </row>
    <row r="166" spans="1:6">
      <c r="A166" s="36">
        <v>929.4</v>
      </c>
    </row>
    <row r="167" spans="1:6">
      <c r="A167" s="36">
        <v>1401</v>
      </c>
      <c r="B167" s="39">
        <f>A167</f>
        <v>1401</v>
      </c>
      <c r="C167" s="39">
        <f>A168</f>
        <v>434</v>
      </c>
      <c r="D167" s="39" t="str">
        <f>A169</f>
        <v>شرکت توسعه گردشگری ایران</v>
      </c>
      <c r="E167" s="39">
        <f>A170</f>
        <v>2386.4</v>
      </c>
      <c r="F167" s="39">
        <f>A171</f>
        <v>473.7</v>
      </c>
    </row>
    <row r="168" spans="1:6">
      <c r="A168" s="36">
        <v>434</v>
      </c>
    </row>
    <row r="169" spans="1:6">
      <c r="A169" s="36" t="s">
        <v>460</v>
      </c>
    </row>
    <row r="170" spans="1:6">
      <c r="A170" s="37">
        <v>2386.4</v>
      </c>
    </row>
    <row r="171" spans="1:6">
      <c r="A171" s="36">
        <v>473.7</v>
      </c>
    </row>
    <row r="172" spans="1:6">
      <c r="A172" s="36">
        <v>1401</v>
      </c>
      <c r="B172" s="39">
        <f>A172</f>
        <v>1401</v>
      </c>
      <c r="C172" s="39">
        <f>A173</f>
        <v>435</v>
      </c>
      <c r="D172" s="39" t="str">
        <f>A174</f>
        <v>شرکت پخش سراسری کالای کالبر</v>
      </c>
      <c r="E172" s="39">
        <f>A175</f>
        <v>2367.3000000000002</v>
      </c>
      <c r="F172" s="39">
        <f>A176</f>
        <v>1780.8</v>
      </c>
    </row>
    <row r="173" spans="1:6">
      <c r="A173" s="36">
        <v>435</v>
      </c>
    </row>
    <row r="174" spans="1:6">
      <c r="A174" s="36" t="s">
        <v>461</v>
      </c>
    </row>
    <row r="175" spans="1:6">
      <c r="A175" s="37">
        <v>2367.3000000000002</v>
      </c>
    </row>
    <row r="176" spans="1:6">
      <c r="A176" s="37">
        <v>1780.8</v>
      </c>
    </row>
    <row r="177" spans="1:6">
      <c r="A177" s="36">
        <v>1401</v>
      </c>
      <c r="B177" s="39">
        <f>A177</f>
        <v>1401</v>
      </c>
      <c r="C177" s="39">
        <f>A178</f>
        <v>436</v>
      </c>
      <c r="D177" s="39" t="str">
        <f>A179</f>
        <v>شرکت سرمایه گذاری خانه گستر یکم</v>
      </c>
      <c r="E177" s="39">
        <f>A180</f>
        <v>2361.1</v>
      </c>
      <c r="F177" s="39">
        <f>A181</f>
        <v>927.8</v>
      </c>
    </row>
    <row r="178" spans="1:6">
      <c r="A178" s="36">
        <v>436</v>
      </c>
    </row>
    <row r="179" spans="1:6">
      <c r="A179" s="36" t="s">
        <v>462</v>
      </c>
    </row>
    <row r="180" spans="1:6">
      <c r="A180" s="37">
        <v>2361.1</v>
      </c>
    </row>
    <row r="181" spans="1:6">
      <c r="A181" s="36">
        <v>927.8</v>
      </c>
    </row>
    <row r="182" spans="1:6">
      <c r="A182" s="36">
        <v>1401</v>
      </c>
      <c r="B182" s="39">
        <f>A182</f>
        <v>1401</v>
      </c>
      <c r="C182" s="39">
        <f>A183</f>
        <v>437</v>
      </c>
      <c r="D182" s="39" t="str">
        <f>A184</f>
        <v>شرکت فراپردازان آروند امید</v>
      </c>
      <c r="E182" s="39">
        <f>A185</f>
        <v>2347.9</v>
      </c>
      <c r="F182" s="39">
        <f>A186</f>
        <v>884.4</v>
      </c>
    </row>
    <row r="183" spans="1:6">
      <c r="A183" s="36">
        <v>437</v>
      </c>
    </row>
    <row r="184" spans="1:6">
      <c r="A184" s="36" t="s">
        <v>463</v>
      </c>
    </row>
    <row r="185" spans="1:6">
      <c r="A185" s="37">
        <v>2347.9</v>
      </c>
    </row>
    <row r="186" spans="1:6">
      <c r="A186" s="36">
        <v>884.4</v>
      </c>
    </row>
    <row r="187" spans="1:6">
      <c r="A187" s="36">
        <v>1401</v>
      </c>
      <c r="B187" s="39">
        <f>A187</f>
        <v>1401</v>
      </c>
      <c r="C187" s="39">
        <f>A188</f>
        <v>438</v>
      </c>
      <c r="D187" s="39" t="str">
        <f>A189</f>
        <v>شرکت داروسازی آوه سینا (هولدینگ)</v>
      </c>
      <c r="E187" s="39">
        <f>A190</f>
        <v>2322.1</v>
      </c>
      <c r="F187" s="39">
        <f>A191</f>
        <v>1553.5</v>
      </c>
    </row>
    <row r="188" spans="1:6">
      <c r="A188" s="36">
        <v>438</v>
      </c>
    </row>
    <row r="189" spans="1:6">
      <c r="A189" s="36" t="s">
        <v>464</v>
      </c>
    </row>
    <row r="190" spans="1:6">
      <c r="A190" s="37">
        <v>2322.1</v>
      </c>
    </row>
    <row r="191" spans="1:6">
      <c r="A191" s="37">
        <v>1553.5</v>
      </c>
    </row>
    <row r="192" spans="1:6">
      <c r="A192" s="36">
        <v>1401</v>
      </c>
      <c r="B192" s="39">
        <f>A192</f>
        <v>1401</v>
      </c>
      <c r="C192" s="39">
        <f>A193</f>
        <v>439</v>
      </c>
      <c r="D192" s="39" t="str">
        <f>A194</f>
        <v>شرکت مهندسی ساختمان و تاسیسات راه آهن</v>
      </c>
      <c r="E192" s="39">
        <f>A195</f>
        <v>2305.5</v>
      </c>
      <c r="F192" s="39">
        <f>A196</f>
        <v>1824.3</v>
      </c>
    </row>
    <row r="193" spans="1:6">
      <c r="A193" s="36">
        <v>439</v>
      </c>
    </row>
    <row r="194" spans="1:6">
      <c r="A194" s="36" t="s">
        <v>465</v>
      </c>
    </row>
    <row r="195" spans="1:6">
      <c r="A195" s="37">
        <v>2305.5</v>
      </c>
    </row>
    <row r="196" spans="1:6">
      <c r="A196" s="37">
        <v>1824.3</v>
      </c>
    </row>
    <row r="197" spans="1:6">
      <c r="A197" s="36">
        <v>1401</v>
      </c>
      <c r="B197" s="39">
        <f>A197</f>
        <v>1401</v>
      </c>
      <c r="C197" s="39">
        <f>A198</f>
        <v>440</v>
      </c>
      <c r="D197" s="39" t="str">
        <f>A199</f>
        <v>شرکت افرانت</v>
      </c>
      <c r="E197" s="39">
        <f>A200</f>
        <v>2293.1999999999998</v>
      </c>
      <c r="F197" s="39">
        <f>A201</f>
        <v>2127.5</v>
      </c>
    </row>
    <row r="198" spans="1:6">
      <c r="A198" s="36">
        <v>440</v>
      </c>
    </row>
    <row r="199" spans="1:6">
      <c r="A199" s="36" t="s">
        <v>466</v>
      </c>
    </row>
    <row r="200" spans="1:6">
      <c r="A200" s="37">
        <v>2293.1999999999998</v>
      </c>
    </row>
    <row r="201" spans="1:6">
      <c r="A201" s="37">
        <v>2127.5</v>
      </c>
    </row>
    <row r="202" spans="1:6">
      <c r="A202" s="36">
        <v>1401</v>
      </c>
      <c r="B202" s="39">
        <f>A202</f>
        <v>1401</v>
      </c>
      <c r="C202" s="39">
        <f>A203</f>
        <v>441</v>
      </c>
      <c r="D202" s="39" t="str">
        <f>A204</f>
        <v>شرکت حمل و نقل چند وجهی مپنا</v>
      </c>
      <c r="E202" s="39">
        <f>A205</f>
        <v>2260.9</v>
      </c>
      <c r="F202" s="39">
        <f>A206</f>
        <v>523.4</v>
      </c>
    </row>
    <row r="203" spans="1:6">
      <c r="A203" s="36">
        <v>441</v>
      </c>
    </row>
    <row r="204" spans="1:6">
      <c r="A204" s="36" t="s">
        <v>467</v>
      </c>
    </row>
    <row r="205" spans="1:6">
      <c r="A205" s="37">
        <v>2260.9</v>
      </c>
    </row>
    <row r="206" spans="1:6">
      <c r="A206" s="36">
        <v>523.4</v>
      </c>
    </row>
    <row r="207" spans="1:6">
      <c r="A207" s="36">
        <v>1401</v>
      </c>
      <c r="B207" s="39">
        <f>A207</f>
        <v>1401</v>
      </c>
      <c r="C207" s="39">
        <f>A208</f>
        <v>442</v>
      </c>
      <c r="D207" s="39" t="str">
        <f>A209</f>
        <v>موسسه فرهنگی ورزشی ایران خودرو</v>
      </c>
      <c r="E207" s="39">
        <f>A210</f>
        <v>2237.8000000000002</v>
      </c>
      <c r="F207" s="39">
        <f>A211</f>
        <v>838.3</v>
      </c>
    </row>
    <row r="208" spans="1:6">
      <c r="A208" s="36">
        <v>442</v>
      </c>
    </row>
    <row r="209" spans="1:6">
      <c r="A209" s="36" t="s">
        <v>468</v>
      </c>
    </row>
    <row r="210" spans="1:6">
      <c r="A210" s="37">
        <v>2237.8000000000002</v>
      </c>
    </row>
    <row r="211" spans="1:6">
      <c r="A211" s="36">
        <v>838.3</v>
      </c>
    </row>
    <row r="212" spans="1:6">
      <c r="A212" s="36">
        <v>1401</v>
      </c>
      <c r="B212" s="39">
        <f>A212</f>
        <v>1401</v>
      </c>
      <c r="C212" s="39">
        <f>A213</f>
        <v>443</v>
      </c>
      <c r="D212" s="39" t="str">
        <f>A214</f>
        <v>شرکت پردازشگران سامان</v>
      </c>
      <c r="E212" s="39">
        <f>A215</f>
        <v>2236.9</v>
      </c>
      <c r="F212" s="39">
        <f>A216</f>
        <v>0</v>
      </c>
    </row>
    <row r="213" spans="1:6">
      <c r="A213" s="36">
        <v>443</v>
      </c>
    </row>
    <row r="214" spans="1:6">
      <c r="A214" s="36" t="s">
        <v>469</v>
      </c>
    </row>
    <row r="215" spans="1:6">
      <c r="A215" s="37">
        <v>2236.9</v>
      </c>
    </row>
    <row r="216" spans="1:6">
      <c r="A216" s="36">
        <v>0</v>
      </c>
    </row>
    <row r="217" spans="1:6">
      <c r="A217" s="36">
        <v>1401</v>
      </c>
      <c r="B217" s="39">
        <f>A217</f>
        <v>1401</v>
      </c>
      <c r="C217" s="39">
        <f>A218</f>
        <v>444</v>
      </c>
      <c r="D217" s="39" t="str">
        <f>A219</f>
        <v>شرکت پیشرو معادن ذوب آهن سوادکوه</v>
      </c>
      <c r="E217" s="39">
        <f>A220</f>
        <v>2235</v>
      </c>
      <c r="F217" s="39">
        <f>A221</f>
        <v>2061.8000000000002</v>
      </c>
    </row>
    <row r="218" spans="1:6">
      <c r="A218" s="36">
        <v>444</v>
      </c>
    </row>
    <row r="219" spans="1:6">
      <c r="A219" s="36" t="s">
        <v>470</v>
      </c>
    </row>
    <row r="220" spans="1:6">
      <c r="A220" s="38">
        <v>2235</v>
      </c>
    </row>
    <row r="221" spans="1:6">
      <c r="A221" s="37">
        <v>2061.8000000000002</v>
      </c>
    </row>
    <row r="222" spans="1:6">
      <c r="A222" s="36">
        <v>1401</v>
      </c>
      <c r="B222" s="39">
        <f>A222</f>
        <v>1401</v>
      </c>
      <c r="C222" s="39">
        <f>A223</f>
        <v>445</v>
      </c>
      <c r="D222" s="39" t="str">
        <f>A224</f>
        <v>شرکت آزمایش و تحقیقات قطعات و مجموعه های خودرو</v>
      </c>
      <c r="E222" s="39">
        <f>A225</f>
        <v>2144.5</v>
      </c>
      <c r="F222" s="39">
        <f>A226</f>
        <v>1155.7</v>
      </c>
    </row>
    <row r="223" spans="1:6">
      <c r="A223" s="36">
        <v>445</v>
      </c>
    </row>
    <row r="224" spans="1:6">
      <c r="A224" s="36" t="s">
        <v>471</v>
      </c>
    </row>
    <row r="225" spans="1:6">
      <c r="A225" s="37">
        <v>2144.5</v>
      </c>
    </row>
    <row r="226" spans="1:6">
      <c r="A226" s="37">
        <v>1155.7</v>
      </c>
    </row>
    <row r="227" spans="1:6">
      <c r="A227" s="36">
        <v>1401</v>
      </c>
      <c r="B227" s="39">
        <f>A227</f>
        <v>1401</v>
      </c>
      <c r="C227" s="39">
        <f>A228</f>
        <v>446</v>
      </c>
      <c r="D227" s="39" t="str">
        <f>A229</f>
        <v>شرکت سرمایه گذاری سعدی</v>
      </c>
      <c r="E227" s="39">
        <f>A230</f>
        <v>2128.5</v>
      </c>
      <c r="F227" s="39">
        <f>A231</f>
        <v>-355.4</v>
      </c>
    </row>
    <row r="228" spans="1:6">
      <c r="A228" s="36">
        <v>446</v>
      </c>
    </row>
    <row r="229" spans="1:6">
      <c r="A229" s="36" t="s">
        <v>472</v>
      </c>
    </row>
    <row r="230" spans="1:6">
      <c r="A230" s="37">
        <v>2128.5</v>
      </c>
    </row>
    <row r="231" spans="1:6">
      <c r="A231" s="36">
        <v>-355.4</v>
      </c>
    </row>
    <row r="232" spans="1:6">
      <c r="A232" s="36">
        <v>1401</v>
      </c>
      <c r="B232" s="39">
        <f>A232</f>
        <v>1401</v>
      </c>
      <c r="C232" s="39">
        <f>A233</f>
        <v>447</v>
      </c>
      <c r="D232" s="39" t="str">
        <f>A234</f>
        <v>شرکت بازرگانی آفتاب درخشان خاورمیانه</v>
      </c>
      <c r="E232" s="39">
        <f>A235</f>
        <v>2050.8000000000002</v>
      </c>
      <c r="F232" s="39">
        <f>A236</f>
        <v>3214.9</v>
      </c>
    </row>
    <row r="233" spans="1:6">
      <c r="A233" s="36">
        <v>447</v>
      </c>
    </row>
    <row r="234" spans="1:6">
      <c r="A234" s="36" t="s">
        <v>473</v>
      </c>
    </row>
    <row r="235" spans="1:6">
      <c r="A235" s="37">
        <v>2050.8000000000002</v>
      </c>
    </row>
    <row r="236" spans="1:6">
      <c r="A236" s="37">
        <v>3214.9</v>
      </c>
    </row>
    <row r="237" spans="1:6">
      <c r="A237" s="36">
        <v>1401</v>
      </c>
      <c r="B237" s="39">
        <f>A237</f>
        <v>1401</v>
      </c>
      <c r="C237" s="39">
        <f>A238</f>
        <v>448</v>
      </c>
      <c r="D237" s="39" t="str">
        <f>A239</f>
        <v>شرکت سازه کاو</v>
      </c>
      <c r="E237" s="39">
        <f>A240</f>
        <v>2047.9</v>
      </c>
      <c r="F237" s="39">
        <f>A241</f>
        <v>1187.7</v>
      </c>
    </row>
    <row r="238" spans="1:6">
      <c r="A238" s="36">
        <v>448</v>
      </c>
    </row>
    <row r="239" spans="1:6">
      <c r="A239" s="36" t="s">
        <v>474</v>
      </c>
    </row>
    <row r="240" spans="1:6">
      <c r="A240" s="37">
        <v>2047.9</v>
      </c>
    </row>
    <row r="241" spans="1:6">
      <c r="A241" s="37">
        <v>1187.7</v>
      </c>
    </row>
    <row r="242" spans="1:6">
      <c r="A242" s="36">
        <v>1401</v>
      </c>
      <c r="B242" s="39">
        <f>A242</f>
        <v>1401</v>
      </c>
      <c r="C242" s="39">
        <f>A243</f>
        <v>449</v>
      </c>
      <c r="D242" s="39" t="str">
        <f>A244</f>
        <v>شرکت فراکلون</v>
      </c>
      <c r="E242" s="39">
        <f>A245</f>
        <v>2023.9</v>
      </c>
      <c r="F242" s="39">
        <f>A246</f>
        <v>855.4</v>
      </c>
    </row>
    <row r="243" spans="1:6">
      <c r="A243" s="36">
        <v>449</v>
      </c>
    </row>
    <row r="244" spans="1:6">
      <c r="A244" s="36" t="s">
        <v>475</v>
      </c>
    </row>
    <row r="245" spans="1:6">
      <c r="A245" s="37">
        <v>2023.9</v>
      </c>
    </row>
    <row r="246" spans="1:6">
      <c r="A246" s="36">
        <v>855.4</v>
      </c>
    </row>
    <row r="247" spans="1:6">
      <c r="A247" s="36">
        <v>1401</v>
      </c>
      <c r="B247" s="39">
        <f>A247</f>
        <v>1401</v>
      </c>
      <c r="C247" s="39">
        <f>A248</f>
        <v>450</v>
      </c>
      <c r="D247" s="39" t="str">
        <f>A249</f>
        <v>شرکت آلی شیمی قم</v>
      </c>
      <c r="E247" s="39">
        <f>A250</f>
        <v>2009.7</v>
      </c>
      <c r="F247" s="39">
        <f>A251</f>
        <v>1896.5</v>
      </c>
    </row>
    <row r="248" spans="1:6">
      <c r="A248" s="36">
        <v>450</v>
      </c>
    </row>
    <row r="249" spans="1:6">
      <c r="A249" s="36" t="s">
        <v>476</v>
      </c>
    </row>
    <row r="250" spans="1:6">
      <c r="A250" s="37">
        <v>2009.7</v>
      </c>
    </row>
    <row r="251" spans="1:6">
      <c r="A251" s="37">
        <v>1896.5</v>
      </c>
    </row>
    <row r="252" spans="1:6">
      <c r="A252" s="36">
        <v>1401</v>
      </c>
      <c r="B252" s="39">
        <f>A252</f>
        <v>1401</v>
      </c>
      <c r="C252" s="39">
        <f>A253</f>
        <v>451</v>
      </c>
      <c r="D252" s="39" t="str">
        <f>A254</f>
        <v>شرکت سرمایه گذاری گروه صنعتی رنا (هولدینگ)</v>
      </c>
      <c r="E252" s="39">
        <f>A255</f>
        <v>2002.9</v>
      </c>
      <c r="F252" s="39">
        <f>A256</f>
        <v>4890.1000000000004</v>
      </c>
    </row>
    <row r="253" spans="1:6">
      <c r="A253" s="36">
        <v>451</v>
      </c>
    </row>
    <row r="254" spans="1:6">
      <c r="A254" s="36" t="s">
        <v>477</v>
      </c>
    </row>
    <row r="255" spans="1:6">
      <c r="A255" s="37">
        <v>2002.9</v>
      </c>
    </row>
    <row r="256" spans="1:6">
      <c r="A256" s="37">
        <v>4890.1000000000004</v>
      </c>
    </row>
    <row r="257" spans="1:6">
      <c r="A257" s="36">
        <v>1401</v>
      </c>
      <c r="B257" s="39">
        <f>A257</f>
        <v>1401</v>
      </c>
      <c r="C257" s="39">
        <f>A258</f>
        <v>452</v>
      </c>
      <c r="D257" s="39" t="str">
        <f>A259</f>
        <v>شرکت مهندسی حمل و نقل پتروشیمی (هولدینگ)</v>
      </c>
      <c r="E257" s="39">
        <f>A260</f>
        <v>1996.9</v>
      </c>
      <c r="F257" s="39">
        <f>A261</f>
        <v>1923.1</v>
      </c>
    </row>
    <row r="258" spans="1:6">
      <c r="A258" s="36">
        <v>452</v>
      </c>
    </row>
    <row r="259" spans="1:6">
      <c r="A259" s="36" t="s">
        <v>478</v>
      </c>
    </row>
    <row r="260" spans="1:6">
      <c r="A260" s="37">
        <v>1996.9</v>
      </c>
    </row>
    <row r="261" spans="1:6">
      <c r="A261" s="37">
        <v>1923.1</v>
      </c>
    </row>
    <row r="262" spans="1:6">
      <c r="A262" s="36">
        <v>1401</v>
      </c>
      <c r="B262" s="39">
        <f>A262</f>
        <v>1401</v>
      </c>
      <c r="C262" s="39">
        <f>A263</f>
        <v>453</v>
      </c>
      <c r="D262" s="39" t="str">
        <f>A264</f>
        <v>شرکت صنعتی و معدنی شمالشرق شاهرود (هولدینگ)</v>
      </c>
      <c r="E262" s="39">
        <f>A265</f>
        <v>1950.6</v>
      </c>
      <c r="F262" s="39">
        <f>A266</f>
        <v>1276.0999999999999</v>
      </c>
    </row>
    <row r="263" spans="1:6">
      <c r="A263" s="36">
        <v>453</v>
      </c>
    </row>
    <row r="264" spans="1:6">
      <c r="A264" s="36" t="s">
        <v>479</v>
      </c>
    </row>
    <row r="265" spans="1:6">
      <c r="A265" s="37">
        <v>1950.6</v>
      </c>
    </row>
    <row r="266" spans="1:6">
      <c r="A266" s="37">
        <v>1276.0999999999999</v>
      </c>
    </row>
    <row r="267" spans="1:6">
      <c r="A267" s="36">
        <v>1401</v>
      </c>
      <c r="B267" s="39">
        <f>A267</f>
        <v>1401</v>
      </c>
      <c r="C267" s="39">
        <f>A268</f>
        <v>454</v>
      </c>
      <c r="D267" s="39" t="str">
        <f>A269</f>
        <v>شرکت سرمایه گذاری الماس حکمت ایرانیان</v>
      </c>
      <c r="E267" s="39">
        <f>A270</f>
        <v>1922.3</v>
      </c>
      <c r="F267" s="39">
        <f>A271</f>
        <v>1509.9</v>
      </c>
    </row>
    <row r="268" spans="1:6">
      <c r="A268" s="36">
        <v>454</v>
      </c>
    </row>
    <row r="269" spans="1:6">
      <c r="A269" s="36" t="s">
        <v>480</v>
      </c>
    </row>
    <row r="270" spans="1:6">
      <c r="A270" s="37">
        <v>1922.3</v>
      </c>
    </row>
    <row r="271" spans="1:6">
      <c r="A271" s="37">
        <v>1509.9</v>
      </c>
    </row>
    <row r="272" spans="1:6">
      <c r="A272" s="36">
        <v>1401</v>
      </c>
      <c r="B272" s="39">
        <f>A272</f>
        <v>1401</v>
      </c>
      <c r="C272" s="39">
        <f>A273</f>
        <v>455</v>
      </c>
      <c r="D272" s="39" t="str">
        <f>A274</f>
        <v>شرکت سرمایه گذاری مسکن جنوب</v>
      </c>
      <c r="E272" s="39">
        <f>A275</f>
        <v>1917.4</v>
      </c>
      <c r="F272" s="39">
        <f>A276</f>
        <v>1425.9</v>
      </c>
    </row>
    <row r="273" spans="1:6">
      <c r="A273" s="36">
        <v>455</v>
      </c>
    </row>
    <row r="274" spans="1:6">
      <c r="A274" s="36" t="s">
        <v>481</v>
      </c>
    </row>
    <row r="275" spans="1:6">
      <c r="A275" s="37">
        <v>1917.4</v>
      </c>
    </row>
    <row r="276" spans="1:6">
      <c r="A276" s="37">
        <v>1425.9</v>
      </c>
    </row>
    <row r="277" spans="1:6">
      <c r="A277" s="36">
        <v>1401</v>
      </c>
      <c r="B277" s="39">
        <f>A277</f>
        <v>1401</v>
      </c>
      <c r="C277" s="39">
        <f>A278</f>
        <v>456</v>
      </c>
      <c r="D277" s="39" t="str">
        <f>A279</f>
        <v>شرکت بیمه زندگی باران</v>
      </c>
      <c r="E277" s="39">
        <f>A280</f>
        <v>1904.9</v>
      </c>
      <c r="F277" s="39">
        <f>A281</f>
        <v>2684.5</v>
      </c>
    </row>
    <row r="278" spans="1:6">
      <c r="A278" s="36">
        <v>456</v>
      </c>
    </row>
    <row r="279" spans="1:6">
      <c r="A279" s="36" t="s">
        <v>482</v>
      </c>
    </row>
    <row r="280" spans="1:6">
      <c r="A280" s="37">
        <v>1904.9</v>
      </c>
    </row>
    <row r="281" spans="1:6">
      <c r="A281" s="37">
        <v>2684.5</v>
      </c>
    </row>
    <row r="282" spans="1:6">
      <c r="A282" s="36">
        <v>1401</v>
      </c>
      <c r="B282" s="39">
        <f>A282</f>
        <v>1401</v>
      </c>
      <c r="C282" s="39">
        <f>A283</f>
        <v>457</v>
      </c>
      <c r="D282" s="39" t="str">
        <f>A284</f>
        <v>شرکت گروه مالی ملل (هولدینگ)</v>
      </c>
      <c r="E282" s="39">
        <f>A285</f>
        <v>1894.2</v>
      </c>
      <c r="F282" s="39">
        <f>A286</f>
        <v>1027.4000000000001</v>
      </c>
    </row>
    <row r="283" spans="1:6">
      <c r="A283" s="36">
        <v>457</v>
      </c>
    </row>
    <row r="284" spans="1:6">
      <c r="A284" s="36" t="s">
        <v>483</v>
      </c>
    </row>
    <row r="285" spans="1:6">
      <c r="A285" s="37">
        <v>1894.2</v>
      </c>
    </row>
    <row r="286" spans="1:6">
      <c r="A286" s="37">
        <v>1027.4000000000001</v>
      </c>
    </row>
    <row r="287" spans="1:6">
      <c r="A287" s="36">
        <v>1401</v>
      </c>
      <c r="B287" s="39">
        <f>A287</f>
        <v>1401</v>
      </c>
      <c r="C287" s="39">
        <f>A288</f>
        <v>458</v>
      </c>
      <c r="D287" s="39" t="str">
        <f>A289</f>
        <v>شرکت سرمایه گذاری ایساتیس پویا (هولدینگ)</v>
      </c>
      <c r="E287" s="39">
        <f>A290</f>
        <v>1834.6</v>
      </c>
      <c r="F287" s="39">
        <f>A291</f>
        <v>1085.4000000000001</v>
      </c>
    </row>
    <row r="288" spans="1:6">
      <c r="A288" s="36">
        <v>458</v>
      </c>
    </row>
    <row r="289" spans="1:6">
      <c r="A289" s="36" t="s">
        <v>484</v>
      </c>
    </row>
    <row r="290" spans="1:6">
      <c r="A290" s="37">
        <v>1834.6</v>
      </c>
    </row>
    <row r="291" spans="1:6">
      <c r="A291" s="37">
        <v>1085.4000000000001</v>
      </c>
    </row>
    <row r="292" spans="1:6">
      <c r="A292" s="36">
        <v>1401</v>
      </c>
      <c r="B292" s="39">
        <f>A292</f>
        <v>1401</v>
      </c>
      <c r="C292" s="39">
        <f>A293</f>
        <v>459</v>
      </c>
      <c r="D292" s="39" t="str">
        <f>A294</f>
        <v>شرکت تولید و صادرات ریشمک</v>
      </c>
      <c r="E292" s="39">
        <f>A295</f>
        <v>1803.1</v>
      </c>
      <c r="F292" s="39">
        <f>A296</f>
        <v>604.6</v>
      </c>
    </row>
    <row r="293" spans="1:6">
      <c r="A293" s="36">
        <v>459</v>
      </c>
    </row>
    <row r="294" spans="1:6">
      <c r="A294" s="36" t="s">
        <v>485</v>
      </c>
    </row>
    <row r="295" spans="1:6">
      <c r="A295" s="37">
        <v>1803.1</v>
      </c>
    </row>
    <row r="296" spans="1:6">
      <c r="A296" s="36">
        <v>604.6</v>
      </c>
    </row>
    <row r="297" spans="1:6">
      <c r="A297" s="36">
        <v>1401</v>
      </c>
      <c r="B297" s="39">
        <f>A297</f>
        <v>1401</v>
      </c>
      <c r="C297" s="39">
        <f>A298</f>
        <v>460</v>
      </c>
      <c r="D297" s="39" t="str">
        <f>A299</f>
        <v>شرکت بازرسی فنی و کنترل خوردگی تکین کوی</v>
      </c>
      <c r="E297" s="39">
        <f>A300</f>
        <v>1792.8</v>
      </c>
      <c r="F297" s="39">
        <f>A301</f>
        <v>1182.8</v>
      </c>
    </row>
    <row r="298" spans="1:6">
      <c r="A298" s="36">
        <v>460</v>
      </c>
    </row>
    <row r="299" spans="1:6">
      <c r="A299" s="36" t="s">
        <v>486</v>
      </c>
    </row>
    <row r="300" spans="1:6">
      <c r="A300" s="37">
        <v>1792.8</v>
      </c>
    </row>
    <row r="301" spans="1:6">
      <c r="A301" s="37">
        <v>1182.8</v>
      </c>
    </row>
    <row r="302" spans="1:6">
      <c r="A302" s="36">
        <v>1401</v>
      </c>
      <c r="B302" s="39">
        <f>A302</f>
        <v>1401</v>
      </c>
      <c r="C302" s="39">
        <f>A303</f>
        <v>461</v>
      </c>
      <c r="D302" s="39" t="str">
        <f>A304</f>
        <v>شرکت توسعه انرژی شمال و جنوب</v>
      </c>
      <c r="E302" s="39">
        <f>A305</f>
        <v>1764.9</v>
      </c>
      <c r="F302" s="39">
        <f>A306</f>
        <v>0</v>
      </c>
    </row>
    <row r="303" spans="1:6">
      <c r="A303" s="36">
        <v>461</v>
      </c>
    </row>
    <row r="304" spans="1:6">
      <c r="A304" s="36" t="s">
        <v>487</v>
      </c>
    </row>
    <row r="305" spans="1:6">
      <c r="A305" s="37">
        <v>1764.9</v>
      </c>
    </row>
    <row r="306" spans="1:6">
      <c r="A306" s="36">
        <v>0</v>
      </c>
    </row>
    <row r="307" spans="1:6">
      <c r="A307" s="36">
        <v>1401</v>
      </c>
      <c r="B307" s="39">
        <f>A307</f>
        <v>1401</v>
      </c>
      <c r="C307" s="39">
        <f>A308</f>
        <v>462</v>
      </c>
      <c r="D307" s="39" t="str">
        <f>A309</f>
        <v>شرکت سرمایه گذاری آوا نوین (هولدینگ)</v>
      </c>
      <c r="E307" s="39">
        <f>A310</f>
        <v>1748.1</v>
      </c>
      <c r="F307" s="39">
        <f>A311</f>
        <v>-497.7</v>
      </c>
    </row>
    <row r="308" spans="1:6">
      <c r="A308" s="36">
        <v>462</v>
      </c>
    </row>
    <row r="309" spans="1:6">
      <c r="A309" s="36" t="s">
        <v>488</v>
      </c>
    </row>
    <row r="310" spans="1:6">
      <c r="A310" s="37">
        <v>1748.1</v>
      </c>
    </row>
    <row r="311" spans="1:6">
      <c r="A311" s="36">
        <v>-497.7</v>
      </c>
    </row>
    <row r="312" spans="1:6">
      <c r="A312" s="36">
        <v>1401</v>
      </c>
      <c r="B312" s="39">
        <f>A312</f>
        <v>1401</v>
      </c>
      <c r="C312" s="39">
        <f>A313</f>
        <v>463</v>
      </c>
      <c r="D312" s="39" t="str">
        <f>A314</f>
        <v>شرکت صنعت روی زنگان (هولدینگ)</v>
      </c>
      <c r="E312" s="39">
        <f>A315</f>
        <v>1747.8</v>
      </c>
      <c r="F312" s="39">
        <f>A316</f>
        <v>1817.5</v>
      </c>
    </row>
    <row r="313" spans="1:6">
      <c r="A313" s="36">
        <v>463</v>
      </c>
    </row>
    <row r="314" spans="1:6">
      <c r="A314" s="36" t="s">
        <v>489</v>
      </c>
    </row>
    <row r="315" spans="1:6">
      <c r="A315" s="37">
        <v>1747.8</v>
      </c>
    </row>
    <row r="316" spans="1:6">
      <c r="A316" s="37">
        <v>1817.5</v>
      </c>
    </row>
    <row r="317" spans="1:6">
      <c r="A317" s="36">
        <v>1401</v>
      </c>
      <c r="B317" s="39">
        <f>A317</f>
        <v>1401</v>
      </c>
      <c r="C317" s="39">
        <f>A318</f>
        <v>464</v>
      </c>
      <c r="D317" s="39" t="str">
        <f>A319</f>
        <v>شرکت مولد نیروی خرم آباد</v>
      </c>
      <c r="E317" s="39">
        <f>A320</f>
        <v>1731.3</v>
      </c>
      <c r="F317" s="39">
        <f>A321</f>
        <v>1531.4</v>
      </c>
    </row>
    <row r="318" spans="1:6">
      <c r="A318" s="36">
        <v>464</v>
      </c>
    </row>
    <row r="319" spans="1:6">
      <c r="A319" s="36" t="s">
        <v>490</v>
      </c>
    </row>
    <row r="320" spans="1:6">
      <c r="A320" s="37">
        <v>1731.3</v>
      </c>
    </row>
    <row r="321" spans="1:6">
      <c r="A321" s="37">
        <v>1531.4</v>
      </c>
    </row>
    <row r="322" spans="1:6">
      <c r="A322" s="36">
        <v>1401</v>
      </c>
      <c r="B322" s="39">
        <f>A322</f>
        <v>1401</v>
      </c>
      <c r="C322" s="39">
        <f>A323</f>
        <v>465</v>
      </c>
      <c r="D322" s="39" t="str">
        <f>A324</f>
        <v>شرکت سرمایه گذاری کارکنان گروه مپنا</v>
      </c>
      <c r="E322" s="39">
        <f>A325</f>
        <v>1730.2</v>
      </c>
      <c r="F322" s="39">
        <f>A326</f>
        <v>1043.7</v>
      </c>
    </row>
    <row r="323" spans="1:6">
      <c r="A323" s="36">
        <v>465</v>
      </c>
    </row>
    <row r="324" spans="1:6">
      <c r="A324" s="36" t="s">
        <v>491</v>
      </c>
    </row>
    <row r="325" spans="1:6">
      <c r="A325" s="37">
        <v>1730.2</v>
      </c>
    </row>
    <row r="326" spans="1:6">
      <c r="A326" s="37">
        <v>1043.7</v>
      </c>
    </row>
    <row r="327" spans="1:6">
      <c r="A327" s="36">
        <v>1401</v>
      </c>
      <c r="B327" s="39">
        <f>A327</f>
        <v>1401</v>
      </c>
      <c r="C327" s="39">
        <f>A328</f>
        <v>466</v>
      </c>
      <c r="D327" s="39" t="str">
        <f>A329</f>
        <v>شرکت سیمان لارستان</v>
      </c>
      <c r="E327" s="39">
        <f>A330</f>
        <v>1664.4</v>
      </c>
      <c r="F327" s="39">
        <f>A331</f>
        <v>1212.3</v>
      </c>
    </row>
    <row r="328" spans="1:6">
      <c r="A328" s="36">
        <v>466</v>
      </c>
    </row>
    <row r="329" spans="1:6">
      <c r="A329" s="36" t="s">
        <v>492</v>
      </c>
    </row>
    <row r="330" spans="1:6">
      <c r="A330" s="37">
        <v>1664.4</v>
      </c>
    </row>
    <row r="331" spans="1:6">
      <c r="A331" s="37">
        <v>1212.3</v>
      </c>
    </row>
    <row r="332" spans="1:6">
      <c r="A332" s="36">
        <v>1401</v>
      </c>
      <c r="B332" s="39">
        <f>A332</f>
        <v>1401</v>
      </c>
      <c r="C332" s="39">
        <f>A333</f>
        <v>467</v>
      </c>
      <c r="D332" s="39" t="str">
        <f>A334</f>
        <v>شرکت پترو کاریز امید کیش</v>
      </c>
      <c r="E332" s="39">
        <f>A335</f>
        <v>1629.3</v>
      </c>
      <c r="F332" s="39">
        <f>A336</f>
        <v>1056.2</v>
      </c>
    </row>
    <row r="333" spans="1:6">
      <c r="A333" s="36">
        <v>467</v>
      </c>
    </row>
    <row r="334" spans="1:6">
      <c r="A334" s="36" t="s">
        <v>493</v>
      </c>
    </row>
    <row r="335" spans="1:6">
      <c r="A335" s="37">
        <v>1629.3</v>
      </c>
    </row>
    <row r="336" spans="1:6">
      <c r="A336" s="37">
        <v>1056.2</v>
      </c>
    </row>
    <row r="337" spans="1:6">
      <c r="A337" s="36">
        <v>1401</v>
      </c>
      <c r="B337" s="39">
        <f>A337</f>
        <v>1401</v>
      </c>
      <c r="C337" s="39">
        <f>A338</f>
        <v>468</v>
      </c>
      <c r="D337" s="39" t="str">
        <f>A339</f>
        <v>شرکت تولید و توسعه پویا انرژی نگین سبز خاورمیانه (هولدینگ)</v>
      </c>
      <c r="E337" s="39">
        <f>A340</f>
        <v>1580.6</v>
      </c>
      <c r="F337" s="39">
        <f>A341</f>
        <v>1365.6</v>
      </c>
    </row>
    <row r="338" spans="1:6">
      <c r="A338" s="36">
        <v>468</v>
      </c>
    </row>
    <row r="339" spans="1:6">
      <c r="A339" s="36" t="s">
        <v>494</v>
      </c>
    </row>
    <row r="340" spans="1:6">
      <c r="A340" s="37">
        <v>1580.6</v>
      </c>
    </row>
    <row r="341" spans="1:6">
      <c r="A341" s="37">
        <v>1365.6</v>
      </c>
    </row>
    <row r="342" spans="1:6">
      <c r="A342" s="36">
        <v>1401</v>
      </c>
      <c r="B342" s="39">
        <f>A342</f>
        <v>1401</v>
      </c>
      <c r="C342" s="39">
        <f>A343</f>
        <v>469</v>
      </c>
      <c r="D342" s="39" t="str">
        <f>A344</f>
        <v>شرکت تولیدی پلاستیک شاهین</v>
      </c>
      <c r="E342" s="39">
        <f>A345</f>
        <v>1564.1</v>
      </c>
      <c r="F342" s="39">
        <f>A346</f>
        <v>1093.7</v>
      </c>
    </row>
    <row r="343" spans="1:6">
      <c r="A343" s="36">
        <v>469</v>
      </c>
    </row>
    <row r="344" spans="1:6">
      <c r="A344" s="36" t="s">
        <v>495</v>
      </c>
    </row>
    <row r="345" spans="1:6">
      <c r="A345" s="37">
        <v>1564.1</v>
      </c>
    </row>
    <row r="346" spans="1:6">
      <c r="A346" s="37">
        <v>1093.7</v>
      </c>
    </row>
    <row r="347" spans="1:6">
      <c r="A347" s="36">
        <v>1401</v>
      </c>
      <c r="B347" s="39">
        <f>A347</f>
        <v>1401</v>
      </c>
      <c r="C347" s="39">
        <f>A348</f>
        <v>470</v>
      </c>
      <c r="D347" s="39" t="str">
        <f>A349</f>
        <v>شرکت سیستم های اطلاعاتی پیشرو</v>
      </c>
      <c r="E347" s="39">
        <f>A350</f>
        <v>1536.8</v>
      </c>
      <c r="F347" s="39">
        <f>A351</f>
        <v>2012.4</v>
      </c>
    </row>
    <row r="348" spans="1:6">
      <c r="A348" s="36">
        <v>470</v>
      </c>
    </row>
    <row r="349" spans="1:6">
      <c r="A349" s="36" t="s">
        <v>496</v>
      </c>
    </row>
    <row r="350" spans="1:6">
      <c r="A350" s="37">
        <v>1536.8</v>
      </c>
    </row>
    <row r="351" spans="1:6">
      <c r="A351" s="37">
        <v>2012.4</v>
      </c>
    </row>
    <row r="352" spans="1:6">
      <c r="A352" s="36">
        <v>1401</v>
      </c>
      <c r="B352" s="39">
        <f>A352</f>
        <v>1401</v>
      </c>
      <c r="C352" s="39">
        <f>A353</f>
        <v>471</v>
      </c>
      <c r="D352" s="39" t="str">
        <f>A354</f>
        <v>شرکت شیرین دارو</v>
      </c>
      <c r="E352" s="39">
        <f>A355</f>
        <v>1512.3</v>
      </c>
      <c r="F352" s="39">
        <f>A356</f>
        <v>877.1</v>
      </c>
    </row>
    <row r="353" spans="1:6">
      <c r="A353" s="36">
        <v>471</v>
      </c>
    </row>
    <row r="354" spans="1:6">
      <c r="A354" s="36" t="s">
        <v>497</v>
      </c>
    </row>
    <row r="355" spans="1:6">
      <c r="A355" s="37">
        <v>1512.3</v>
      </c>
    </row>
    <row r="356" spans="1:6">
      <c r="A356" s="36">
        <v>877.1</v>
      </c>
    </row>
    <row r="357" spans="1:6">
      <c r="A357" s="36">
        <v>1401</v>
      </c>
      <c r="B357" s="39">
        <f>A357</f>
        <v>1401</v>
      </c>
      <c r="C357" s="39">
        <f>A358</f>
        <v>472</v>
      </c>
      <c r="D357" s="39" t="str">
        <f>A359</f>
        <v>شرکت سلسله آب حیات کرمان</v>
      </c>
      <c r="E357" s="39">
        <f>A360</f>
        <v>1487.7</v>
      </c>
      <c r="F357" s="39">
        <f>A361</f>
        <v>646.4</v>
      </c>
    </row>
    <row r="358" spans="1:6">
      <c r="A358" s="36">
        <v>472</v>
      </c>
    </row>
    <row r="359" spans="1:6">
      <c r="A359" s="36" t="s">
        <v>498</v>
      </c>
    </row>
    <row r="360" spans="1:6">
      <c r="A360" s="37">
        <v>1487.7</v>
      </c>
    </row>
    <row r="361" spans="1:6">
      <c r="A361" s="36">
        <v>646.4</v>
      </c>
    </row>
    <row r="362" spans="1:6">
      <c r="A362" s="36">
        <v>1401</v>
      </c>
      <c r="B362" s="39">
        <f>A362</f>
        <v>1401</v>
      </c>
      <c r="C362" s="39">
        <f>A363</f>
        <v>473</v>
      </c>
      <c r="D362" s="39" t="str">
        <f>A364</f>
        <v>شرکت فرداد سرمایه ثمین</v>
      </c>
      <c r="E362" s="39">
        <f>A365</f>
        <v>1479.5</v>
      </c>
      <c r="F362" s="39">
        <f>A366</f>
        <v>120.7</v>
      </c>
    </row>
    <row r="363" spans="1:6">
      <c r="A363" s="36">
        <v>473</v>
      </c>
    </row>
    <row r="364" spans="1:6">
      <c r="A364" s="36" t="s">
        <v>499</v>
      </c>
    </row>
    <row r="365" spans="1:6">
      <c r="A365" s="37">
        <v>1479.5</v>
      </c>
    </row>
    <row r="366" spans="1:6">
      <c r="A366" s="36">
        <v>120.7</v>
      </c>
    </row>
    <row r="367" spans="1:6">
      <c r="A367" s="36">
        <v>1401</v>
      </c>
      <c r="B367" s="39">
        <f>A367</f>
        <v>1401</v>
      </c>
      <c r="C367" s="39">
        <f>A368</f>
        <v>474</v>
      </c>
      <c r="D367" s="39" t="str">
        <f>A369</f>
        <v>شرکت کارگزاری بورس بیمه ایران</v>
      </c>
      <c r="E367" s="39">
        <f>A370</f>
        <v>1461</v>
      </c>
      <c r="F367" s="39">
        <f>A371</f>
        <v>2576</v>
      </c>
    </row>
    <row r="368" spans="1:6">
      <c r="A368" s="36">
        <v>474</v>
      </c>
    </row>
    <row r="369" spans="1:6">
      <c r="A369" s="36" t="s">
        <v>500</v>
      </c>
    </row>
    <row r="370" spans="1:6">
      <c r="A370" s="38">
        <v>1461</v>
      </c>
    </row>
    <row r="371" spans="1:6">
      <c r="A371" s="38">
        <v>2576</v>
      </c>
    </row>
    <row r="372" spans="1:6">
      <c r="A372" s="36">
        <v>1401</v>
      </c>
      <c r="B372" s="39">
        <f>A372</f>
        <v>1401</v>
      </c>
      <c r="C372" s="39">
        <f>A373</f>
        <v>475</v>
      </c>
      <c r="D372" s="39" t="str">
        <f>A374</f>
        <v>شرکت سرمایه گذاری مسکن شمال</v>
      </c>
      <c r="E372" s="39">
        <f>A375</f>
        <v>1453</v>
      </c>
      <c r="F372" s="39">
        <f>A376</f>
        <v>675.4</v>
      </c>
    </row>
    <row r="373" spans="1:6">
      <c r="A373" s="36">
        <v>475</v>
      </c>
    </row>
    <row r="374" spans="1:6">
      <c r="A374" s="36" t="s">
        <v>501</v>
      </c>
    </row>
    <row r="375" spans="1:6">
      <c r="A375" s="38">
        <v>1453</v>
      </c>
    </row>
    <row r="376" spans="1:6">
      <c r="A376" s="36">
        <v>675.4</v>
      </c>
    </row>
    <row r="377" spans="1:6">
      <c r="A377" s="36">
        <v>1401</v>
      </c>
      <c r="B377" s="39">
        <f>A377</f>
        <v>1401</v>
      </c>
      <c r="C377" s="39">
        <f>A378</f>
        <v>476</v>
      </c>
      <c r="D377" s="39" t="str">
        <f>A379</f>
        <v>شرکت مروارید هامون</v>
      </c>
      <c r="E377" s="39">
        <f>A380</f>
        <v>1413.3</v>
      </c>
      <c r="F377" s="39">
        <f>A381</f>
        <v>961.3</v>
      </c>
    </row>
    <row r="378" spans="1:6">
      <c r="A378" s="36">
        <v>476</v>
      </c>
    </row>
    <row r="379" spans="1:6">
      <c r="A379" s="36" t="s">
        <v>502</v>
      </c>
    </row>
    <row r="380" spans="1:6">
      <c r="A380" s="37">
        <v>1413.3</v>
      </c>
    </row>
    <row r="381" spans="1:6">
      <c r="A381" s="36">
        <v>961.3</v>
      </c>
    </row>
    <row r="382" spans="1:6">
      <c r="A382" s="36">
        <v>1401</v>
      </c>
      <c r="B382" s="39">
        <f>A382</f>
        <v>1401</v>
      </c>
      <c r="C382" s="39">
        <f>A383</f>
        <v>477</v>
      </c>
      <c r="D382" s="39" t="str">
        <f>A384</f>
        <v>شرکت خدمات بعد از فروش تلمبه سازان تبریز</v>
      </c>
      <c r="E382" s="39">
        <f>A385</f>
        <v>1394.2</v>
      </c>
      <c r="F382" s="39">
        <f>A386</f>
        <v>751.8</v>
      </c>
    </row>
    <row r="383" spans="1:6">
      <c r="A383" s="36">
        <v>477</v>
      </c>
    </row>
    <row r="384" spans="1:6">
      <c r="A384" s="36" t="s">
        <v>503</v>
      </c>
    </row>
    <row r="385" spans="1:6">
      <c r="A385" s="37">
        <v>1394.2</v>
      </c>
    </row>
    <row r="386" spans="1:6">
      <c r="A386" s="36">
        <v>751.8</v>
      </c>
    </row>
    <row r="387" spans="1:6">
      <c r="A387" s="36">
        <v>1401</v>
      </c>
      <c r="B387" s="39">
        <f>A387</f>
        <v>1401</v>
      </c>
      <c r="C387" s="39">
        <f>A388</f>
        <v>478</v>
      </c>
      <c r="D387" s="39" t="str">
        <f>A389</f>
        <v>شرکت آتیه فولاد معدن پارسیان</v>
      </c>
      <c r="E387" s="39">
        <f>A390</f>
        <v>1328.5</v>
      </c>
      <c r="F387" s="39">
        <f>A391</f>
        <v>1184.8</v>
      </c>
    </row>
    <row r="388" spans="1:6">
      <c r="A388" s="36">
        <v>478</v>
      </c>
    </row>
    <row r="389" spans="1:6">
      <c r="A389" s="36" t="s">
        <v>504</v>
      </c>
    </row>
    <row r="390" spans="1:6">
      <c r="A390" s="37">
        <v>1328.5</v>
      </c>
    </row>
    <row r="391" spans="1:6">
      <c r="A391" s="37">
        <v>1184.8</v>
      </c>
    </row>
    <row r="392" spans="1:6">
      <c r="A392" s="36">
        <v>1401</v>
      </c>
      <c r="B392" s="39">
        <f>A392</f>
        <v>1401</v>
      </c>
      <c r="C392" s="39">
        <f>A393</f>
        <v>479</v>
      </c>
      <c r="D392" s="39" t="str">
        <f>A394</f>
        <v>شرکت کارگزاری آرمون بورس</v>
      </c>
      <c r="E392" s="39">
        <f>A395</f>
        <v>1302.2</v>
      </c>
      <c r="F392" s="39">
        <f>A396</f>
        <v>223.7</v>
      </c>
    </row>
    <row r="393" spans="1:6">
      <c r="A393" s="36">
        <v>479</v>
      </c>
    </row>
    <row r="394" spans="1:6">
      <c r="A394" s="36" t="s">
        <v>505</v>
      </c>
    </row>
    <row r="395" spans="1:6">
      <c r="A395" s="37">
        <v>1302.2</v>
      </c>
    </row>
    <row r="396" spans="1:6">
      <c r="A396" s="36">
        <v>223.7</v>
      </c>
    </row>
    <row r="397" spans="1:6">
      <c r="A397" s="36">
        <v>1401</v>
      </c>
      <c r="B397" s="39">
        <f>A397</f>
        <v>1401</v>
      </c>
      <c r="C397" s="39">
        <f>A398</f>
        <v>480</v>
      </c>
      <c r="D397" s="39" t="str">
        <f>A399</f>
        <v>شرکت زاگرس مس سازان</v>
      </c>
      <c r="E397" s="39">
        <f>A400</f>
        <v>1292.7</v>
      </c>
      <c r="F397" s="39">
        <f>A401</f>
        <v>713.8</v>
      </c>
    </row>
    <row r="398" spans="1:6">
      <c r="A398" s="36">
        <v>480</v>
      </c>
    </row>
    <row r="399" spans="1:6">
      <c r="A399" s="36" t="s">
        <v>506</v>
      </c>
    </row>
    <row r="400" spans="1:6">
      <c r="A400" s="37">
        <v>1292.7</v>
      </c>
    </row>
    <row r="401" spans="1:6">
      <c r="A401" s="36">
        <v>713.8</v>
      </c>
    </row>
    <row r="402" spans="1:6">
      <c r="A402" s="36">
        <v>1401</v>
      </c>
      <c r="B402" s="39">
        <f>A402</f>
        <v>1401</v>
      </c>
      <c r="C402" s="39">
        <f>A403</f>
        <v>481</v>
      </c>
      <c r="D402" s="39" t="str">
        <f>A404</f>
        <v>شرکت فناوری همراه پیدا</v>
      </c>
      <c r="E402" s="39">
        <f>A405</f>
        <v>1250.3</v>
      </c>
      <c r="F402" s="39">
        <f>A406</f>
        <v>845.1</v>
      </c>
    </row>
    <row r="403" spans="1:6">
      <c r="A403" s="36">
        <v>481</v>
      </c>
    </row>
    <row r="404" spans="1:6">
      <c r="A404" s="36" t="s">
        <v>507</v>
      </c>
    </row>
    <row r="405" spans="1:6">
      <c r="A405" s="37">
        <v>1250.3</v>
      </c>
    </row>
    <row r="406" spans="1:6">
      <c r="A406" s="36">
        <v>845.1</v>
      </c>
    </row>
    <row r="407" spans="1:6">
      <c r="A407" s="36">
        <v>1401</v>
      </c>
      <c r="B407" s="39">
        <f>A407</f>
        <v>1401</v>
      </c>
      <c r="C407" s="39">
        <f>A408</f>
        <v>482</v>
      </c>
      <c r="D407" s="39" t="str">
        <f>A409</f>
        <v>شرکت کارگزاری نهایت نگر</v>
      </c>
      <c r="E407" s="39">
        <f>A410</f>
        <v>1232.4000000000001</v>
      </c>
      <c r="F407" s="39">
        <f>A411</f>
        <v>2285.1999999999998</v>
      </c>
    </row>
    <row r="408" spans="1:6">
      <c r="A408" s="36">
        <v>482</v>
      </c>
    </row>
    <row r="409" spans="1:6">
      <c r="A409" s="36" t="s">
        <v>508</v>
      </c>
    </row>
    <row r="410" spans="1:6">
      <c r="A410" s="37">
        <v>1232.4000000000001</v>
      </c>
    </row>
    <row r="411" spans="1:6">
      <c r="A411" s="37">
        <v>2285.1999999999998</v>
      </c>
    </row>
    <row r="412" spans="1:6">
      <c r="A412" s="36">
        <v>1401</v>
      </c>
      <c r="B412" s="39">
        <f>A412</f>
        <v>1401</v>
      </c>
      <c r="C412" s="39">
        <f>A413</f>
        <v>483</v>
      </c>
      <c r="D412" s="39" t="str">
        <f>A414</f>
        <v>شرکت لیزینگ کارآفرین</v>
      </c>
      <c r="E412" s="39">
        <f>A415</f>
        <v>1232.4000000000001</v>
      </c>
      <c r="F412" s="39">
        <f>A416</f>
        <v>1353.7</v>
      </c>
    </row>
    <row r="413" spans="1:6">
      <c r="A413" s="36">
        <v>483</v>
      </c>
    </row>
    <row r="414" spans="1:6">
      <c r="A414" s="36" t="s">
        <v>509</v>
      </c>
    </row>
    <row r="415" spans="1:6">
      <c r="A415" s="37">
        <v>1232.4000000000001</v>
      </c>
    </row>
    <row r="416" spans="1:6">
      <c r="A416" s="37">
        <v>1353.7</v>
      </c>
    </row>
    <row r="417" spans="1:6">
      <c r="A417" s="36">
        <v>1401</v>
      </c>
      <c r="B417" s="39">
        <f>A417</f>
        <v>1401</v>
      </c>
      <c r="C417" s="39">
        <f>A418</f>
        <v>484</v>
      </c>
      <c r="D417" s="39" t="str">
        <f>A419</f>
        <v>شرکت صنایع شیمیائی و داروئی ارسطو</v>
      </c>
      <c r="E417" s="39">
        <f>A420</f>
        <v>1228.3</v>
      </c>
      <c r="F417" s="39">
        <f>A421</f>
        <v>418.3</v>
      </c>
    </row>
    <row r="418" spans="1:6">
      <c r="A418" s="36">
        <v>484</v>
      </c>
    </row>
    <row r="419" spans="1:6">
      <c r="A419" s="36" t="s">
        <v>510</v>
      </c>
    </row>
    <row r="420" spans="1:6">
      <c r="A420" s="37">
        <v>1228.3</v>
      </c>
    </row>
    <row r="421" spans="1:6">
      <c r="A421" s="36">
        <v>418.3</v>
      </c>
    </row>
    <row r="422" spans="1:6">
      <c r="A422" s="36">
        <v>1401</v>
      </c>
      <c r="B422" s="39">
        <f>A422</f>
        <v>1401</v>
      </c>
      <c r="C422" s="39">
        <f>A423</f>
        <v>485</v>
      </c>
      <c r="D422" s="39" t="str">
        <f>A424</f>
        <v>شرکت کارگزاری باهنر</v>
      </c>
      <c r="E422" s="39">
        <f>A425</f>
        <v>1201.4000000000001</v>
      </c>
      <c r="F422" s="39">
        <f>A426</f>
        <v>742.6</v>
      </c>
    </row>
    <row r="423" spans="1:6">
      <c r="A423" s="36">
        <v>485</v>
      </c>
    </row>
    <row r="424" spans="1:6">
      <c r="A424" s="36" t="s">
        <v>511</v>
      </c>
    </row>
    <row r="425" spans="1:6">
      <c r="A425" s="37">
        <v>1201.4000000000001</v>
      </c>
    </row>
    <row r="426" spans="1:6">
      <c r="A426" s="36">
        <v>742.6</v>
      </c>
    </row>
    <row r="427" spans="1:6">
      <c r="A427" s="36">
        <v>1401</v>
      </c>
      <c r="B427" s="39">
        <f>A427</f>
        <v>1401</v>
      </c>
      <c r="C427" s="39">
        <f>A428</f>
        <v>486</v>
      </c>
      <c r="D427" s="39" t="str">
        <f>A429</f>
        <v>موسسه خدمات رفاهی کشتیرانی جمهوری اسلامی ایران</v>
      </c>
      <c r="E427" s="39">
        <f>A430</f>
        <v>1190.9000000000001</v>
      </c>
      <c r="F427" s="39">
        <f>A431</f>
        <v>647.6</v>
      </c>
    </row>
    <row r="428" spans="1:6">
      <c r="A428" s="36">
        <v>486</v>
      </c>
    </row>
    <row r="429" spans="1:6">
      <c r="A429" s="36" t="s">
        <v>512</v>
      </c>
    </row>
    <row r="430" spans="1:6">
      <c r="A430" s="37">
        <v>1190.9000000000001</v>
      </c>
    </row>
    <row r="431" spans="1:6">
      <c r="A431" s="36">
        <v>647.6</v>
      </c>
    </row>
    <row r="432" spans="1:6">
      <c r="A432" s="36">
        <v>1401</v>
      </c>
      <c r="B432" s="39">
        <f>A432</f>
        <v>1401</v>
      </c>
      <c r="C432" s="39">
        <f>A433</f>
        <v>487</v>
      </c>
      <c r="D432" s="39" t="str">
        <f>A434</f>
        <v>شرکت مقره سازی ایران</v>
      </c>
      <c r="E432" s="39">
        <f>A435</f>
        <v>1169.5</v>
      </c>
      <c r="F432" s="39">
        <f>A436</f>
        <v>697.1</v>
      </c>
    </row>
    <row r="433" spans="1:6">
      <c r="A433" s="36">
        <v>487</v>
      </c>
    </row>
    <row r="434" spans="1:6">
      <c r="A434" s="36" t="s">
        <v>513</v>
      </c>
    </row>
    <row r="435" spans="1:6">
      <c r="A435" s="37">
        <v>1169.5</v>
      </c>
    </row>
    <row r="436" spans="1:6">
      <c r="A436" s="36">
        <v>697.1</v>
      </c>
    </row>
    <row r="437" spans="1:6">
      <c r="A437" s="36">
        <v>1401</v>
      </c>
      <c r="B437" s="39">
        <f>A437</f>
        <v>1401</v>
      </c>
      <c r="C437" s="39">
        <f>A438</f>
        <v>488</v>
      </c>
      <c r="D437" s="39" t="str">
        <f>A439</f>
        <v>شرکت حمل و نقل جاده ای بین شهری کالای مازند ترابر نکا</v>
      </c>
      <c r="E437" s="39">
        <f>A440</f>
        <v>1141.5</v>
      </c>
      <c r="F437" s="39">
        <f>A441</f>
        <v>491.3</v>
      </c>
    </row>
    <row r="438" spans="1:6">
      <c r="A438" s="36">
        <v>488</v>
      </c>
    </row>
    <row r="439" spans="1:6">
      <c r="A439" s="36" t="s">
        <v>514</v>
      </c>
    </row>
    <row r="440" spans="1:6">
      <c r="A440" s="37">
        <v>1141.5</v>
      </c>
    </row>
    <row r="441" spans="1:6">
      <c r="A441" s="36">
        <v>491.3</v>
      </c>
    </row>
    <row r="442" spans="1:6">
      <c r="A442" s="36">
        <v>1401</v>
      </c>
      <c r="B442" s="39">
        <f>A442</f>
        <v>1401</v>
      </c>
      <c r="C442" s="39">
        <f>A443</f>
        <v>489</v>
      </c>
      <c r="D442" s="39" t="str">
        <f>A444</f>
        <v>شرکت سرمایه‌ گذاری صنعت‌ بیمه‌</v>
      </c>
      <c r="E442" s="39">
        <f>A445</f>
        <v>1133.5</v>
      </c>
      <c r="F442" s="39">
        <f>A446</f>
        <v>851.8</v>
      </c>
    </row>
    <row r="443" spans="1:6">
      <c r="A443" s="36">
        <v>489</v>
      </c>
    </row>
    <row r="444" spans="1:6">
      <c r="A444" s="36" t="s">
        <v>515</v>
      </c>
    </row>
    <row r="445" spans="1:6">
      <c r="A445" s="37">
        <v>1133.5</v>
      </c>
    </row>
    <row r="446" spans="1:6">
      <c r="A446" s="36">
        <v>851.8</v>
      </c>
    </row>
    <row r="447" spans="1:6">
      <c r="A447" s="36">
        <v>1401</v>
      </c>
      <c r="B447" s="39">
        <f>A447</f>
        <v>1401</v>
      </c>
      <c r="C447" s="39">
        <f>A448</f>
        <v>490</v>
      </c>
      <c r="D447" s="39" t="str">
        <f>A449</f>
        <v>شرکت کارگزاری بانک صنعت و معدن</v>
      </c>
      <c r="E447" s="39">
        <f>A450</f>
        <v>1120</v>
      </c>
      <c r="F447" s="39">
        <f>A451</f>
        <v>1856.3</v>
      </c>
    </row>
    <row r="448" spans="1:6">
      <c r="A448" s="36">
        <v>490</v>
      </c>
    </row>
    <row r="449" spans="1:6">
      <c r="A449" s="36" t="s">
        <v>516</v>
      </c>
    </row>
    <row r="450" spans="1:6">
      <c r="A450" s="38">
        <v>1120</v>
      </c>
    </row>
    <row r="451" spans="1:6">
      <c r="A451" s="37">
        <v>1856.3</v>
      </c>
    </row>
    <row r="452" spans="1:6">
      <c r="A452" s="36">
        <v>1401</v>
      </c>
      <c r="B452" s="39">
        <f>A452</f>
        <v>1401</v>
      </c>
      <c r="C452" s="39">
        <f>A453</f>
        <v>491</v>
      </c>
      <c r="D452" s="39" t="str">
        <f>A454</f>
        <v>شرکت کشت و صنعت فتح و نصر کرمان</v>
      </c>
      <c r="E452" s="39">
        <f>A455</f>
        <v>1073.8</v>
      </c>
      <c r="F452" s="39">
        <f>A456</f>
        <v>689.1</v>
      </c>
    </row>
    <row r="453" spans="1:6">
      <c r="A453" s="36">
        <v>491</v>
      </c>
    </row>
    <row r="454" spans="1:6">
      <c r="A454" s="36" t="s">
        <v>517</v>
      </c>
    </row>
    <row r="455" spans="1:6">
      <c r="A455" s="37">
        <v>1073.8</v>
      </c>
    </row>
    <row r="456" spans="1:6">
      <c r="A456" s="36">
        <v>689.1</v>
      </c>
    </row>
    <row r="457" spans="1:6">
      <c r="A457" s="36">
        <v>1401</v>
      </c>
      <c r="B457" s="39">
        <f>A457</f>
        <v>1401</v>
      </c>
      <c r="C457" s="39">
        <f>A458</f>
        <v>492</v>
      </c>
      <c r="D457" s="39" t="str">
        <f>A459</f>
        <v>شرکت راهبران آب شرب ایران</v>
      </c>
      <c r="E457" s="39">
        <f>A460</f>
        <v>1068.8</v>
      </c>
      <c r="F457" s="39">
        <f>A461</f>
        <v>699.6</v>
      </c>
    </row>
    <row r="458" spans="1:6">
      <c r="A458" s="36">
        <v>492</v>
      </c>
    </row>
    <row r="459" spans="1:6">
      <c r="A459" s="36" t="s">
        <v>518</v>
      </c>
    </row>
    <row r="460" spans="1:6">
      <c r="A460" s="37">
        <v>1068.8</v>
      </c>
    </row>
    <row r="461" spans="1:6">
      <c r="A461" s="36">
        <v>699.6</v>
      </c>
    </row>
    <row r="462" spans="1:6">
      <c r="A462" s="36">
        <v>1401</v>
      </c>
      <c r="B462" s="39">
        <f>A462</f>
        <v>1401</v>
      </c>
      <c r="C462" s="39">
        <f>A463</f>
        <v>493</v>
      </c>
      <c r="D462" s="39" t="str">
        <f>A464</f>
        <v>شرکت مس مزرعه</v>
      </c>
      <c r="E462" s="39">
        <f>A465</f>
        <v>1053.4000000000001</v>
      </c>
      <c r="F462" s="39">
        <f>A466</f>
        <v>1013.6</v>
      </c>
    </row>
    <row r="463" spans="1:6">
      <c r="A463" s="36">
        <v>493</v>
      </c>
    </row>
    <row r="464" spans="1:6">
      <c r="A464" s="36" t="s">
        <v>519</v>
      </c>
    </row>
    <row r="465" spans="1:6">
      <c r="A465" s="37">
        <v>1053.4000000000001</v>
      </c>
    </row>
    <row r="466" spans="1:6">
      <c r="A466" s="37">
        <v>1013.6</v>
      </c>
    </row>
    <row r="467" spans="1:6">
      <c r="A467" s="36">
        <v>1401</v>
      </c>
      <c r="B467" s="39">
        <f>A467</f>
        <v>1401</v>
      </c>
      <c r="C467" s="39">
        <f>A468</f>
        <v>494</v>
      </c>
      <c r="D467" s="39" t="str">
        <f>A469</f>
        <v>شرکت تجارت الکترونیک و فناوری اطلاعات ملل</v>
      </c>
      <c r="E467" s="39">
        <f>A470</f>
        <v>1053.0999999999999</v>
      </c>
      <c r="F467" s="39">
        <f>A471</f>
        <v>517.29999999999995</v>
      </c>
    </row>
    <row r="468" spans="1:6">
      <c r="A468" s="36">
        <v>494</v>
      </c>
    </row>
    <row r="469" spans="1:6">
      <c r="A469" s="36" t="s">
        <v>520</v>
      </c>
    </row>
    <row r="470" spans="1:6">
      <c r="A470" s="37">
        <v>1053.0999999999999</v>
      </c>
    </row>
    <row r="471" spans="1:6">
      <c r="A471" s="36">
        <v>517.29999999999995</v>
      </c>
    </row>
    <row r="472" spans="1:6">
      <c r="A472" s="36">
        <v>1401</v>
      </c>
      <c r="B472" s="39">
        <f>A472</f>
        <v>1401</v>
      </c>
      <c r="C472" s="39">
        <f>A473</f>
        <v>495</v>
      </c>
      <c r="D472" s="39" t="str">
        <f>A474</f>
        <v>کارخانجات مخابراتی ایران</v>
      </c>
      <c r="E472" s="39">
        <f>A475</f>
        <v>1051.8</v>
      </c>
      <c r="F472" s="39">
        <f>A476</f>
        <v>417</v>
      </c>
    </row>
    <row r="473" spans="1:6">
      <c r="A473" s="36">
        <v>495</v>
      </c>
    </row>
    <row r="474" spans="1:6">
      <c r="A474" s="36" t="s">
        <v>521</v>
      </c>
    </row>
    <row r="475" spans="1:6">
      <c r="A475" s="37">
        <v>1051.8</v>
      </c>
    </row>
    <row r="476" spans="1:6">
      <c r="A476" s="36">
        <v>417</v>
      </c>
    </row>
    <row r="477" spans="1:6">
      <c r="A477" s="36">
        <v>1401</v>
      </c>
      <c r="B477" s="39">
        <f>A477</f>
        <v>1401</v>
      </c>
      <c r="C477" s="39">
        <f>A478</f>
        <v>496</v>
      </c>
      <c r="D477" s="39" t="str">
        <f>A479</f>
        <v>شرکت ویما</v>
      </c>
      <c r="E477" s="39">
        <f>A480</f>
        <v>1030.7</v>
      </c>
      <c r="F477" s="39">
        <f>A481</f>
        <v>1651.9</v>
      </c>
    </row>
    <row r="478" spans="1:6">
      <c r="A478" s="36">
        <v>496</v>
      </c>
    </row>
    <row r="479" spans="1:6">
      <c r="A479" s="36" t="s">
        <v>522</v>
      </c>
    </row>
    <row r="480" spans="1:6">
      <c r="A480" s="37">
        <v>1030.7</v>
      </c>
    </row>
    <row r="481" spans="1:6">
      <c r="A481" s="37">
        <v>1651.9</v>
      </c>
    </row>
    <row r="482" spans="1:6">
      <c r="A482" s="36">
        <v>1401</v>
      </c>
      <c r="B482" s="39">
        <f>A482</f>
        <v>1401</v>
      </c>
      <c r="C482" s="39">
        <f>A483</f>
        <v>497</v>
      </c>
      <c r="D482" s="39" t="str">
        <f>A484</f>
        <v>شرکت حمل و نقل بهمن بار کرمان</v>
      </c>
      <c r="E482" s="39">
        <f>A485</f>
        <v>1024.5999999999999</v>
      </c>
      <c r="F482" s="39">
        <f>A486</f>
        <v>512.9</v>
      </c>
    </row>
    <row r="483" spans="1:6">
      <c r="A483" s="36">
        <v>497</v>
      </c>
    </row>
    <row r="484" spans="1:6">
      <c r="A484" s="36" t="s">
        <v>523</v>
      </c>
    </row>
    <row r="485" spans="1:6">
      <c r="A485" s="37">
        <v>1024.5999999999999</v>
      </c>
    </row>
    <row r="486" spans="1:6">
      <c r="A486" s="36">
        <v>512.9</v>
      </c>
    </row>
    <row r="487" spans="1:6">
      <c r="A487" s="36">
        <v>1401</v>
      </c>
      <c r="B487" s="39">
        <f>A487</f>
        <v>1401</v>
      </c>
      <c r="C487" s="39">
        <f>A488</f>
        <v>498</v>
      </c>
      <c r="D487" s="39" t="str">
        <f>A489</f>
        <v>شرکت کارگزاری آپادانا</v>
      </c>
      <c r="E487" s="39">
        <f>A490</f>
        <v>1018.7</v>
      </c>
      <c r="F487" s="39">
        <f>A491</f>
        <v>407</v>
      </c>
    </row>
    <row r="488" spans="1:6">
      <c r="A488" s="36">
        <v>498</v>
      </c>
    </row>
    <row r="489" spans="1:6">
      <c r="A489" s="36" t="s">
        <v>524</v>
      </c>
    </row>
    <row r="490" spans="1:6">
      <c r="A490" s="37">
        <v>1018.7</v>
      </c>
    </row>
    <row r="491" spans="1:6">
      <c r="A491" s="36">
        <v>407</v>
      </c>
    </row>
    <row r="492" spans="1:6">
      <c r="A492" s="36">
        <v>1401</v>
      </c>
      <c r="B492" s="39">
        <f>A492</f>
        <v>1401</v>
      </c>
      <c r="C492" s="39">
        <f>A493</f>
        <v>499</v>
      </c>
      <c r="D492" s="39" t="str">
        <f>A494</f>
        <v>شرکت طرح و ساخت عامر مستقل</v>
      </c>
      <c r="E492" s="39">
        <f>A495</f>
        <v>1011.7</v>
      </c>
      <c r="F492" s="39">
        <f>A496</f>
        <v>236.4</v>
      </c>
    </row>
    <row r="493" spans="1:6">
      <c r="A493" s="36">
        <v>499</v>
      </c>
    </row>
    <row r="494" spans="1:6">
      <c r="A494" s="36" t="s">
        <v>525</v>
      </c>
    </row>
    <row r="495" spans="1:6">
      <c r="A495" s="37">
        <v>1011.7</v>
      </c>
    </row>
    <row r="496" spans="1:6">
      <c r="A496" s="36">
        <v>236.4</v>
      </c>
    </row>
    <row r="497" spans="1:6">
      <c r="A497" s="36">
        <v>1401</v>
      </c>
      <c r="B497" s="39">
        <f>A497</f>
        <v>1401</v>
      </c>
      <c r="C497" s="39">
        <f>A498</f>
        <v>500</v>
      </c>
      <c r="D497" s="39" t="str">
        <f>A499</f>
        <v>شرکت کشاورزی و دامپروری ران</v>
      </c>
      <c r="E497" s="39">
        <f>A500</f>
        <v>1003.8</v>
      </c>
      <c r="F497" s="39">
        <f>A501</f>
        <v>583.20000000000005</v>
      </c>
    </row>
    <row r="498" spans="1:6">
      <c r="A498" s="36">
        <v>500</v>
      </c>
    </row>
    <row r="499" spans="1:6">
      <c r="A499" s="36" t="s">
        <v>526</v>
      </c>
    </row>
    <row r="500" spans="1:6">
      <c r="A500" s="37">
        <v>1003.8</v>
      </c>
    </row>
    <row r="501" spans="1:6">
      <c r="A501" s="36">
        <v>583.20000000000005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Q q E 5 W A 0 7 P W i k A A A A 9 g A A A B I A H A B D b 2 5 m a W c v U G F j a 2 F n Z S 5 4 b W w g o h g A K K A U A A A A A A A A A A A A A A A A A A A A A A A A A A A A h Y 8 x D o I w G I W v Q r r T l r I o + S m D k 4 k k R h P j 2 p Q C j V A M L Z a 7 O X g k r y B G U T f H 9 7 1 v e O 9 + v U E 2 t k 1 w U b 3 V n U l R h C k K l J F d o U 2 V o s G V 4 Q J l H L Z C n k S l g k k 2 N h l t k a L a u X N C i P c e + x h 3 f U U Y p R E 5 5 p u 9 r F U r 0 E f W / + V Q G + u E k Q p x O L z G c I Y j u s Q x Z Z g C m S H k 2 n w F N u 1 9 t j 8 Q V k P j h l 7 x U o T r H Z A 5 A n l / 4 A 9 Q S w M E F A A C A A g A Q q E 5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K h O V g o i k e 4 D g A A A B E A A A A T A B w A R m 9 y b X V s Y X M v U 2 V j d G l v b j E u b S C i G A A o o B Q A A A A A A A A A A A A A A A A A A A A A A A A A A A A r T k 0 u y c z P U w i G 0 I b W A F B L A Q I t A B Q A A g A I A E K h O V g N O z 1 o p A A A A P Y A A A A S A A A A A A A A A A A A A A A A A A A A A A B D b 2 5 m a W c v U G F j a 2 F n Z S 5 4 b W x Q S w E C L Q A U A A I A C A B C o T l Y D 8 r p q 6 Q A A A D p A A A A E w A A A A A A A A A A A A A A A A D w A A A A W 0 N v b n R l b n R f V H l w Z X N d L n h t b F B L A Q I t A B Q A A g A I A E K h O V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F V X S h U A 0 E T q r x C o B R X + j q A A A A A A I A A A A A A B B m A A A A A Q A A I A A A A D q Z P R k V 3 L U j X g 1 c f Q 5 C e m B A B A 9 Q T h F M Y K + j 8 g B z 2 7 x v A A A A A A 6 A A A A A A g A A I A A A A H f h O p i 7 Q I 4 w W q B 6 0 u e 3 S K g V i b M 0 U h 5 g + y u l i k E g j 4 4 E U A A A A M 5 s b F k E p N M t d 3 t V p Q m Z F A T y i n j 4 B 1 f r e D U P I n H z J T P h s 2 Z k E J z 1 2 n P 6 N D q C z m Q O x 3 / T p / M l i p / Z E k N C V u R m 4 3 s 4 h B 7 e J 4 3 4 v l j z A 1 u 3 K z D D Q A A A A E 4 0 S l I g l H R U C t G U L 8 D u g z V c v 8 i w D 2 l B 8 q 3 m C s O 9 a V 8 Y P P Q F k H d I r 3 4 5 s N f B S V 4 b u 3 f r V l f 9 Y Q m G u I x z x z + f E g Q = < / D a t a M a s h u p > 
</file>

<file path=customXml/itemProps1.xml><?xml version="1.0" encoding="utf-8"?>
<ds:datastoreItem xmlns:ds="http://schemas.openxmlformats.org/officeDocument/2006/customXml" ds:itemID="{FF3E73E6-FD36-4E8F-B280-9CF9B731497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صنایع</vt:lpstr>
      <vt:lpstr>لیست</vt:lpstr>
      <vt:lpstr>گزارش</vt:lpstr>
      <vt:lpstr>۱۰۰</vt:lpstr>
      <vt:lpstr>۲۰۰</vt:lpstr>
      <vt:lpstr>۳۰۰</vt:lpstr>
      <vt:lpstr>۴۰۰</vt:lpstr>
      <vt:lpstr>۵۰۰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Naim Ebrahimian</dc:creator>
  <cp:lastModifiedBy>Naim Ebrahimian</cp:lastModifiedBy>
  <dcterms:created xsi:type="dcterms:W3CDTF">2024-01-24T08:44:41Z</dcterms:created>
  <dcterms:modified xsi:type="dcterms:W3CDTF">2024-01-26T16:39:17Z</dcterms:modified>
</cp:coreProperties>
</file>